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  <sheet name="Sheet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D59" i="2"/>
  <c r="C59"/>
  <c r="D58"/>
  <c r="C58"/>
  <c r="C57"/>
  <c r="D57" s="1"/>
  <c r="C56"/>
  <c r="D56" s="1"/>
  <c r="C55"/>
  <c r="D55" s="1"/>
  <c r="D54"/>
  <c r="C54"/>
  <c r="B53"/>
  <c r="B52" s="1"/>
  <c r="C50"/>
  <c r="D50" s="1"/>
  <c r="D49"/>
  <c r="C49"/>
  <c r="C48"/>
  <c r="D48" s="1"/>
  <c r="C47"/>
  <c r="D47" s="1"/>
  <c r="C46"/>
  <c r="B45"/>
  <c r="C44"/>
  <c r="C43" s="1"/>
  <c r="D43" s="1"/>
  <c r="B43"/>
  <c r="C42"/>
  <c r="D42" s="1"/>
  <c r="D41"/>
  <c r="C41"/>
  <c r="D40"/>
  <c r="C40"/>
  <c r="C39"/>
  <c r="D39" s="1"/>
  <c r="C38"/>
  <c r="D38" s="1"/>
  <c r="C37"/>
  <c r="D37" s="1"/>
  <c r="C36"/>
  <c r="D36" s="1"/>
  <c r="C35"/>
  <c r="D35" s="1"/>
  <c r="D34"/>
  <c r="C34"/>
  <c r="C33"/>
  <c r="B32"/>
  <c r="C31"/>
  <c r="D31" s="1"/>
  <c r="C30"/>
  <c r="D30" s="1"/>
  <c r="C29"/>
  <c r="D29" s="1"/>
  <c r="C28"/>
  <c r="D28" s="1"/>
  <c r="D27"/>
  <c r="C27"/>
  <c r="B26"/>
  <c r="D25"/>
  <c r="C25"/>
  <c r="C24"/>
  <c r="D24" s="1"/>
  <c r="C23"/>
  <c r="D23" s="1"/>
  <c r="D22"/>
  <c r="C22"/>
  <c r="C21"/>
  <c r="D21" s="1"/>
  <c r="C20"/>
  <c r="D20" s="1"/>
  <c r="C19"/>
  <c r="D19" s="1"/>
  <c r="C18"/>
  <c r="D18" s="1"/>
  <c r="D17"/>
  <c r="C17"/>
  <c r="B16"/>
  <c r="D15"/>
  <c r="C15"/>
  <c r="C14"/>
  <c r="D14" s="1"/>
  <c r="B13"/>
  <c r="C12"/>
  <c r="D12" s="1"/>
  <c r="C11"/>
  <c r="D11" s="1"/>
  <c r="C10"/>
  <c r="B9"/>
  <c r="C8"/>
  <c r="D8" s="1"/>
  <c r="D7"/>
  <c r="C7"/>
  <c r="C6"/>
  <c r="B5"/>
  <c r="C9" l="1"/>
  <c r="D9" s="1"/>
  <c r="D44"/>
  <c r="C53"/>
  <c r="C52" s="1"/>
  <c r="D52" s="1"/>
  <c r="C32"/>
  <c r="D32" s="1"/>
  <c r="C26"/>
  <c r="D26" s="1"/>
  <c r="D10"/>
  <c r="C45"/>
  <c r="D45" s="1"/>
  <c r="C5"/>
  <c r="D5" s="1"/>
  <c r="D33"/>
  <c r="C16"/>
  <c r="D16" s="1"/>
  <c r="B51"/>
  <c r="B62" s="1"/>
  <c r="D6"/>
  <c r="C13"/>
  <c r="D13" s="1"/>
  <c r="D46"/>
  <c r="D53" l="1"/>
  <c r="C51"/>
  <c r="C62" s="1"/>
  <c r="D51" l="1"/>
  <c r="D62"/>
</calcChain>
</file>

<file path=xl/sharedStrings.xml><?xml version="1.0" encoding="utf-8"?>
<sst xmlns="http://schemas.openxmlformats.org/spreadsheetml/2006/main" count="63" uniqueCount="63">
  <si>
    <t>单位：万元</t>
  </si>
  <si>
    <t>上年决算（执行)数</t>
  </si>
  <si>
    <t>预算数</t>
  </si>
  <si>
    <t>预算数为决算（执行）数%</t>
  </si>
  <si>
    <t>二、社会保障和就业支出</t>
  </si>
  <si>
    <t xml:space="preserve">    大中型水库移民后期扶持基金支出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</si>
  <si>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</si>
  <si>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</si>
  <si>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</si>
  <si>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</si>
  <si>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</si>
  <si>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</si>
  <si>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>五、农林水支出</t>
  </si>
  <si>
    <t xml:space="preserve">    三峡水库库区基金支出</t>
  </si>
  <si>
    <t>六、交通运输支出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</si>
  <si>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</si>
  <si>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</si>
  <si>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</si>
  <si>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</si>
  <si>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</si>
  <si>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</si>
  <si>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</si>
  <si>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</si>
  <si>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>十、债务付息支出</t>
  </si>
  <si>
    <t>十一、债务发行费用支出</t>
  </si>
  <si>
    <t>支出合计</t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</si>
  <si>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</si>
  <si>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</si>
  <si>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r>
      <rPr>
        <sz val="11"/>
        <rFont val="宋体"/>
        <charset val="134"/>
      </rPr>
      <t>一、文化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</si>
  <si>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</t>
    </r>
    <r>
      <rPr>
        <sz val="11"/>
        <color rgb="FFFF0000"/>
        <rFont val="宋体"/>
        <charset val="134"/>
      </rPr>
      <t>国家电影事业发展专项资金安排的支出</t>
    </r>
  </si>
  <si>
    <r>
      <rPr>
        <sz val="11"/>
        <rFont val="宋体"/>
        <charset val="134"/>
      </rPr>
      <t xml:space="preserve">  </t>
    </r>
    <r>
      <rPr>
        <sz val="11"/>
        <color rgb="FFFF0000"/>
        <rFont val="宋体"/>
        <charset val="134"/>
      </rPr>
      <t xml:space="preserve"> 旅游发展基金支出</t>
    </r>
  </si>
  <si>
    <t xml:space="preserve">   国家电影事业发展专项资金对应专项债务收入安排的支出</t>
  </si>
  <si>
    <t xml:space="preserve">    小型水库移民扶助基金安排的支出</t>
  </si>
  <si>
    <t xml:space="preserve">    小型水库移民扶助基金对应专项债务收入安排的支出</t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</si>
  <si>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农业土地开发资金安排的支出</t>
    </r>
  </si>
  <si>
    <t xml:space="preserve">    城市基础设施配套费安排的支出</t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</si>
  <si>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污水处理费收入安排的支出</t>
    </r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</si>
  <si>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</si>
  <si>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</si>
  <si>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</si>
  <si>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</si>
  <si>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大中型水库库区基金安排的支出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</si>
  <si>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</si>
  <si>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</si>
  <si>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</si>
  <si>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</si>
  <si>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</si>
  <si>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</si>
  <si>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</si>
  <si>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</si>
  <si>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</si>
  <si>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</si>
  <si>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 xml:space="preserve">    彩票公益金安排的支出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</si>
  <si>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</si>
  <si>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</si>
  <si>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</si>
  <si>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</si>
  <si>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</si>
  <si>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</si>
  <si>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</si>
  <si>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</si>
  <si>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</si>
  <si>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2019年政府性基金预算支出表（预算）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</si>
</sst>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3" fontId="5" fillId="0" borderId="4" xfId="0" applyNumberFormat="1" applyFont="1" applyFill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vertical="center"/>
    </xf>
    <xf numFmtId="3" fontId="5" fillId="0" borderId="4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distributed" vertical="center"/>
    </xf>
    <xf numFmtId="1" fontId="5" fillId="0" borderId="4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9" fillId="0" borderId="4" xfId="1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10;&#28487;&#30340;&#25991;&#26723;\&#24180;&#21021;&#39044;&#31639;\2019&#24180;\21&#36890;&#21270;&#21439;2019&#24180;&#22320;&#26041;&#36130;&#25919;&#39044;&#31639;&#34920;(2019031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>
            <v>0</v>
          </cell>
        </row>
        <row r="12">
          <cell r="D12">
            <v>186</v>
          </cell>
        </row>
        <row r="16">
          <cell r="D16">
            <v>2</v>
          </cell>
        </row>
        <row r="20">
          <cell r="D20">
            <v>1325</v>
          </cell>
        </row>
        <row r="24">
          <cell r="D24">
            <v>0</v>
          </cell>
        </row>
        <row r="28">
          <cell r="D28">
            <v>6</v>
          </cell>
        </row>
        <row r="33">
          <cell r="D33">
            <v>0</v>
          </cell>
        </row>
        <row r="39">
          <cell r="D39">
            <v>30972</v>
          </cell>
        </row>
        <row r="52">
          <cell r="D52">
            <v>294</v>
          </cell>
        </row>
        <row r="56">
          <cell r="D56">
            <v>4080</v>
          </cell>
        </row>
        <row r="57">
          <cell r="D57">
            <v>0</v>
          </cell>
        </row>
        <row r="63">
          <cell r="D63">
            <v>0</v>
          </cell>
        </row>
        <row r="67">
          <cell r="D67">
            <v>0</v>
          </cell>
        </row>
        <row r="71">
          <cell r="D71">
            <v>0</v>
          </cell>
        </row>
        <row r="75">
          <cell r="D75">
            <v>0</v>
          </cell>
        </row>
        <row r="81">
          <cell r="D81">
            <v>0</v>
          </cell>
        </row>
        <row r="85">
          <cell r="D85">
            <v>0</v>
          </cell>
        </row>
        <row r="90">
          <cell r="D90">
            <v>0</v>
          </cell>
        </row>
        <row r="95">
          <cell r="D95">
            <v>0</v>
          </cell>
        </row>
        <row r="100">
          <cell r="D100">
            <v>103</v>
          </cell>
        </row>
        <row r="103">
          <cell r="D103">
            <v>0</v>
          </cell>
        </row>
        <row r="109">
          <cell r="D109">
            <v>0</v>
          </cell>
        </row>
        <row r="114">
          <cell r="D114">
            <v>0</v>
          </cell>
        </row>
        <row r="119">
          <cell r="D119">
            <v>0</v>
          </cell>
        </row>
        <row r="124">
          <cell r="D124">
            <v>0</v>
          </cell>
        </row>
        <row r="133">
          <cell r="D133">
            <v>0</v>
          </cell>
        </row>
        <row r="140">
          <cell r="D140">
            <v>0</v>
          </cell>
        </row>
        <row r="149">
          <cell r="D149">
            <v>0</v>
          </cell>
        </row>
        <row r="152">
          <cell r="D152">
            <v>0</v>
          </cell>
        </row>
        <row r="156">
          <cell r="D156">
            <v>0</v>
          </cell>
        </row>
        <row r="161">
          <cell r="D161">
            <v>0</v>
          </cell>
        </row>
        <row r="166">
          <cell r="D166">
            <v>13</v>
          </cell>
        </row>
        <row r="175">
          <cell r="D175">
            <v>611</v>
          </cell>
        </row>
        <row r="186">
          <cell r="D186">
            <v>0</v>
          </cell>
        </row>
        <row r="193">
          <cell r="D193">
            <v>0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3"/>
  <sheetViews>
    <sheetView tabSelected="1" workbookViewId="0">
      <selection activeCell="A41" sqref="A41"/>
    </sheetView>
  </sheetViews>
  <sheetFormatPr defaultColWidth="10" defaultRowHeight="14.4"/>
  <cols>
    <col min="1" max="1" width="56.21875" style="1" customWidth="1"/>
    <col min="2" max="3" width="13.33203125" style="1" customWidth="1"/>
    <col min="4" max="4" width="13.33203125" style="2" customWidth="1"/>
    <col min="5" max="16384" width="10" style="1"/>
  </cols>
  <sheetData>
    <row r="1" spans="1:4" ht="18" customHeight="1">
      <c r="A1" s="3" t="s">
        <v>62</v>
      </c>
      <c r="B1" s="3"/>
      <c r="C1" s="3"/>
      <c r="D1" s="4"/>
    </row>
    <row r="2" spans="1:4" ht="18" customHeight="1">
      <c r="D2" s="5" t="s">
        <v>0</v>
      </c>
    </row>
    <row r="3" spans="1:4" ht="31.5" customHeight="1">
      <c r="A3" s="6" t="s">
        <v>26</v>
      </c>
      <c r="B3" s="7"/>
      <c r="C3" s="7"/>
      <c r="D3" s="8"/>
    </row>
    <row r="4" spans="1:4" ht="35.25" customHeight="1">
      <c r="A4" s="9" t="s">
        <v>27</v>
      </c>
      <c r="B4" s="10" t="s">
        <v>1</v>
      </c>
      <c r="C4" s="9" t="s">
        <v>2</v>
      </c>
      <c r="D4" s="11" t="s">
        <v>3</v>
      </c>
    </row>
    <row r="5" spans="1:4" ht="20.100000000000001" customHeight="1">
      <c r="A5" s="15" t="s">
        <v>28</v>
      </c>
      <c r="B5" s="23">
        <f>B6+B7+B8</f>
        <v>15</v>
      </c>
      <c r="C5" s="23">
        <f>C6+C7+C8</f>
        <v>188</v>
      </c>
      <c r="D5" s="24">
        <f t="shared" ref="D5:D50" si="0">C5/B5*100</f>
        <v>1253.3333333333333</v>
      </c>
    </row>
    <row r="6" spans="1:4" ht="20.100000000000001" customHeight="1">
      <c r="A6" s="17" t="s">
        <v>29</v>
      </c>
      <c r="B6" s="22"/>
      <c r="C6" s="13">
        <f>[1]表九!D7</f>
        <v>0</v>
      </c>
      <c r="D6" s="14" t="e">
        <f t="shared" si="0"/>
        <v>#DIV/0!</v>
      </c>
    </row>
    <row r="7" spans="1:4" ht="20.100000000000001" customHeight="1">
      <c r="A7" s="17" t="s">
        <v>30</v>
      </c>
      <c r="B7" s="22"/>
      <c r="C7" s="13">
        <f>[1]表九!D12</f>
        <v>186</v>
      </c>
      <c r="D7" s="14" t="e">
        <f t="shared" si="0"/>
        <v>#DIV/0!</v>
      </c>
    </row>
    <row r="8" spans="1:4" ht="20.100000000000001" customHeight="1">
      <c r="A8" s="25" t="s">
        <v>31</v>
      </c>
      <c r="B8" s="22">
        <v>15</v>
      </c>
      <c r="C8" s="13">
        <f>[1]表九!D16</f>
        <v>2</v>
      </c>
      <c r="D8" s="14">
        <f t="shared" si="0"/>
        <v>13.333333333333334</v>
      </c>
    </row>
    <row r="9" spans="1:4" ht="20.100000000000001" customHeight="1">
      <c r="A9" s="15" t="s">
        <v>4</v>
      </c>
      <c r="B9" s="13">
        <f>B10+B11+B12</f>
        <v>973</v>
      </c>
      <c r="C9" s="13">
        <f>C10+C11+C12</f>
        <v>1331</v>
      </c>
      <c r="D9" s="14">
        <f t="shared" si="0"/>
        <v>136.79342240493321</v>
      </c>
    </row>
    <row r="10" spans="1:4" ht="20.100000000000001" customHeight="1">
      <c r="A10" s="17" t="s">
        <v>5</v>
      </c>
      <c r="B10" s="22">
        <v>886</v>
      </c>
      <c r="C10" s="13">
        <f>[1]表九!D20</f>
        <v>1325</v>
      </c>
      <c r="D10" s="14">
        <f t="shared" si="0"/>
        <v>149.54853273137698</v>
      </c>
    </row>
    <row r="11" spans="1:4" ht="20.100000000000001" customHeight="1">
      <c r="A11" s="25" t="s">
        <v>32</v>
      </c>
      <c r="B11" s="22"/>
      <c r="C11" s="13">
        <f>[1]表九!D24</f>
        <v>0</v>
      </c>
      <c r="D11" s="14" t="e">
        <f t="shared" si="0"/>
        <v>#DIV/0!</v>
      </c>
    </row>
    <row r="12" spans="1:4" ht="20.100000000000001" customHeight="1">
      <c r="A12" s="25" t="s">
        <v>33</v>
      </c>
      <c r="B12" s="22">
        <v>87</v>
      </c>
      <c r="C12" s="13">
        <f>[1]表九!D28</f>
        <v>6</v>
      </c>
      <c r="D12" s="14">
        <f t="shared" si="0"/>
        <v>6.8965517241379306</v>
      </c>
    </row>
    <row r="13" spans="1:4" ht="20.100000000000001" customHeight="1">
      <c r="A13" s="15" t="s">
        <v>6</v>
      </c>
      <c r="B13" s="13">
        <f>B14+B15</f>
        <v>0</v>
      </c>
      <c r="C13" s="13">
        <f>C14+C15</f>
        <v>0</v>
      </c>
      <c r="D13" s="14" t="e">
        <f t="shared" si="0"/>
        <v>#DIV/0!</v>
      </c>
    </row>
    <row r="14" spans="1:4" ht="20.100000000000001" customHeight="1">
      <c r="A14" s="15" t="s">
        <v>7</v>
      </c>
      <c r="B14" s="22"/>
      <c r="C14" s="13">
        <f>[1]表九!D32</f>
        <v>0</v>
      </c>
      <c r="D14" s="14" t="e">
        <f t="shared" si="0"/>
        <v>#DIV/0!</v>
      </c>
    </row>
    <row r="15" spans="1:4" ht="20.100000000000001" customHeight="1">
      <c r="A15" s="15" t="s">
        <v>8</v>
      </c>
      <c r="B15" s="22"/>
      <c r="C15" s="13">
        <f>[1]表九!D33</f>
        <v>0</v>
      </c>
      <c r="D15" s="14" t="e">
        <f t="shared" si="0"/>
        <v>#DIV/0!</v>
      </c>
    </row>
    <row r="16" spans="1:4" ht="20.100000000000001" customHeight="1">
      <c r="A16" s="15" t="s">
        <v>9</v>
      </c>
      <c r="B16" s="13">
        <f>B17+B18+B19+B20+B21+B22+B23+B24+B25</f>
        <v>20190</v>
      </c>
      <c r="C16" s="13">
        <f>C17+C18+C19+C20+C21+C22+C23+C24+C25</f>
        <v>35346</v>
      </c>
      <c r="D16" s="14">
        <f t="shared" si="0"/>
        <v>175.06686478454679</v>
      </c>
    </row>
    <row r="17" spans="1:4" ht="20.100000000000001" customHeight="1">
      <c r="A17" s="15" t="s">
        <v>10</v>
      </c>
      <c r="B17" s="22">
        <v>20081</v>
      </c>
      <c r="C17" s="13">
        <f>[1]表九!D39</f>
        <v>30972</v>
      </c>
      <c r="D17" s="14">
        <f t="shared" si="0"/>
        <v>154.23534684527661</v>
      </c>
    </row>
    <row r="18" spans="1:4" ht="20.100000000000001" customHeight="1">
      <c r="A18" s="15" t="s">
        <v>11</v>
      </c>
      <c r="B18" s="22"/>
      <c r="C18" s="13">
        <f>[1]表九!D52</f>
        <v>294</v>
      </c>
      <c r="D18" s="14" t="e">
        <f t="shared" si="0"/>
        <v>#DIV/0!</v>
      </c>
    </row>
    <row r="19" spans="1:4" ht="20.100000000000001" customHeight="1">
      <c r="A19" s="15" t="s">
        <v>34</v>
      </c>
      <c r="B19" s="22">
        <v>109</v>
      </c>
      <c r="C19" s="13">
        <f>[1]表九!D56</f>
        <v>4080</v>
      </c>
      <c r="D19" s="14">
        <f t="shared" si="0"/>
        <v>3743.119266055046</v>
      </c>
    </row>
    <row r="20" spans="1:4" ht="20.100000000000001" customHeight="1">
      <c r="A20" s="12" t="s">
        <v>35</v>
      </c>
      <c r="B20" s="22"/>
      <c r="C20" s="13">
        <f>[1]表九!D57</f>
        <v>0</v>
      </c>
      <c r="D20" s="14" t="e">
        <f t="shared" si="0"/>
        <v>#DIV/0!</v>
      </c>
    </row>
    <row r="21" spans="1:4" ht="20.100000000000001" customHeight="1">
      <c r="A21" s="15" t="s">
        <v>36</v>
      </c>
      <c r="B21" s="22"/>
      <c r="C21" s="13">
        <f>[1]表九!D63</f>
        <v>0</v>
      </c>
      <c r="D21" s="14" t="e">
        <f t="shared" si="0"/>
        <v>#DIV/0!</v>
      </c>
    </row>
    <row r="22" spans="1:4" ht="20.100000000000001" customHeight="1">
      <c r="A22" s="12" t="s">
        <v>37</v>
      </c>
      <c r="B22" s="22"/>
      <c r="C22" s="13">
        <f>[1]表九!D67</f>
        <v>0</v>
      </c>
      <c r="D22" s="14" t="e">
        <f t="shared" si="0"/>
        <v>#DIV/0!</v>
      </c>
    </row>
    <row r="23" spans="1:4" ht="20.100000000000001" customHeight="1">
      <c r="A23" s="12" t="s">
        <v>38</v>
      </c>
      <c r="B23" s="22"/>
      <c r="C23" s="13">
        <f>[1]表九!D71</f>
        <v>0</v>
      </c>
      <c r="D23" s="14" t="e">
        <f t="shared" si="0"/>
        <v>#DIV/0!</v>
      </c>
    </row>
    <row r="24" spans="1:4" ht="20.100000000000001" customHeight="1">
      <c r="A24" s="12" t="s">
        <v>39</v>
      </c>
      <c r="B24" s="22"/>
      <c r="C24" s="19">
        <f>[1]表九!D75</f>
        <v>0</v>
      </c>
      <c r="D24" s="16" t="e">
        <f t="shared" si="0"/>
        <v>#DIV/0!</v>
      </c>
    </row>
    <row r="25" spans="1:4" ht="20.100000000000001" customHeight="1">
      <c r="A25" s="12" t="s">
        <v>40</v>
      </c>
      <c r="B25" s="22"/>
      <c r="C25" s="19">
        <f>[1]表九!D81</f>
        <v>0</v>
      </c>
      <c r="D25" s="16" t="e">
        <f t="shared" si="0"/>
        <v>#DIV/0!</v>
      </c>
    </row>
    <row r="26" spans="1:4" ht="20.100000000000001" customHeight="1">
      <c r="A26" s="15" t="s">
        <v>12</v>
      </c>
      <c r="B26" s="19">
        <f>B27+B28+B29+B30+B31</f>
        <v>80</v>
      </c>
      <c r="C26" s="19">
        <f>C27+C28+C29+C30+C31</f>
        <v>103</v>
      </c>
      <c r="D26" s="16">
        <f t="shared" si="0"/>
        <v>128.75</v>
      </c>
    </row>
    <row r="27" spans="1:4" ht="20.100000000000001" customHeight="1">
      <c r="A27" s="12" t="s">
        <v>41</v>
      </c>
      <c r="B27" s="22"/>
      <c r="C27" s="19">
        <f>[1]表九!D85</f>
        <v>0</v>
      </c>
      <c r="D27" s="16" t="e">
        <f t="shared" si="0"/>
        <v>#DIV/0!</v>
      </c>
    </row>
    <row r="28" spans="1:4" ht="20.100000000000001" customHeight="1">
      <c r="A28" s="26" t="s">
        <v>13</v>
      </c>
      <c r="B28" s="22"/>
      <c r="C28" s="19">
        <f>[1]表九!D90</f>
        <v>0</v>
      </c>
      <c r="D28" s="16" t="e">
        <f t="shared" si="0"/>
        <v>#DIV/0!</v>
      </c>
    </row>
    <row r="29" spans="1:4" ht="20.100000000000001" customHeight="1">
      <c r="A29" s="27" t="s">
        <v>42</v>
      </c>
      <c r="B29" s="22"/>
      <c r="C29" s="19">
        <f>[1]表九!D95</f>
        <v>0</v>
      </c>
      <c r="D29" s="16" t="e">
        <f t="shared" si="0"/>
        <v>#DIV/0!</v>
      </c>
    </row>
    <row r="30" spans="1:4" ht="20.100000000000001" customHeight="1">
      <c r="A30" s="28" t="s">
        <v>43</v>
      </c>
      <c r="B30" s="22">
        <v>80</v>
      </c>
      <c r="C30" s="19">
        <f>[1]表九!D100</f>
        <v>103</v>
      </c>
      <c r="D30" s="16">
        <f t="shared" si="0"/>
        <v>128.75</v>
      </c>
    </row>
    <row r="31" spans="1:4" ht="20.100000000000001" customHeight="1">
      <c r="A31" s="28" t="s">
        <v>44</v>
      </c>
      <c r="B31" s="22"/>
      <c r="C31" s="19">
        <f>[1]表九!D103</f>
        <v>0</v>
      </c>
      <c r="D31" s="16" t="e">
        <f t="shared" si="0"/>
        <v>#DIV/0!</v>
      </c>
    </row>
    <row r="32" spans="1:4" ht="20.100000000000001" customHeight="1">
      <c r="A32" s="17" t="s">
        <v>14</v>
      </c>
      <c r="B32" s="19">
        <f>B33+B34+B35+B36+B37+B38+B39+B40+B41+B42</f>
        <v>0</v>
      </c>
      <c r="C32" s="19">
        <f>C33+C34+C35+C36+C37+C38+C39+C40+C41+C42</f>
        <v>0</v>
      </c>
      <c r="D32" s="16" t="e">
        <f t="shared" si="0"/>
        <v>#DIV/0!</v>
      </c>
    </row>
    <row r="33" spans="1:4" ht="20.100000000000001" customHeight="1">
      <c r="A33" s="27" t="s">
        <v>45</v>
      </c>
      <c r="B33" s="22"/>
      <c r="C33" s="19">
        <f>[1]表九!D109</f>
        <v>0</v>
      </c>
      <c r="D33" s="16" t="e">
        <f t="shared" si="0"/>
        <v>#DIV/0!</v>
      </c>
    </row>
    <row r="34" spans="1:4" ht="20.100000000000001" customHeight="1">
      <c r="A34" s="27" t="s">
        <v>46</v>
      </c>
      <c r="B34" s="22"/>
      <c r="C34" s="19">
        <f>[1]表九!D114</f>
        <v>0</v>
      </c>
      <c r="D34" s="16" t="e">
        <f t="shared" si="0"/>
        <v>#DIV/0!</v>
      </c>
    </row>
    <row r="35" spans="1:4" ht="20.100000000000001" customHeight="1">
      <c r="A35" s="27" t="s">
        <v>47</v>
      </c>
      <c r="B35" s="22"/>
      <c r="C35" s="19">
        <f>[1]表九!D119</f>
        <v>0</v>
      </c>
      <c r="D35" s="16" t="e">
        <f t="shared" si="0"/>
        <v>#DIV/0!</v>
      </c>
    </row>
    <row r="36" spans="1:4" s="18" customFormat="1" ht="20.100000000000001" customHeight="1">
      <c r="A36" s="26" t="s">
        <v>15</v>
      </c>
      <c r="B36" s="22"/>
      <c r="C36" s="19">
        <f>[1]表九!D124</f>
        <v>0</v>
      </c>
      <c r="D36" s="16" t="e">
        <f t="shared" si="0"/>
        <v>#DIV/0!</v>
      </c>
    </row>
    <row r="37" spans="1:4" ht="20.100000000000001" customHeight="1">
      <c r="A37" s="26" t="s">
        <v>16</v>
      </c>
      <c r="B37" s="22"/>
      <c r="C37" s="19">
        <f>[1]表九!D133</f>
        <v>0</v>
      </c>
      <c r="D37" s="16" t="e">
        <f t="shared" si="0"/>
        <v>#DIV/0!</v>
      </c>
    </row>
    <row r="38" spans="1:4" ht="20.100000000000001" customHeight="1">
      <c r="A38" s="26" t="s">
        <v>17</v>
      </c>
      <c r="B38" s="22"/>
      <c r="C38" s="19">
        <f>[1]表九!D140</f>
        <v>0</v>
      </c>
      <c r="D38" s="16" t="e">
        <f t="shared" si="0"/>
        <v>#DIV/0!</v>
      </c>
    </row>
    <row r="39" spans="1:4" ht="20.100000000000001" customHeight="1">
      <c r="A39" s="27" t="s">
        <v>48</v>
      </c>
      <c r="B39" s="22"/>
      <c r="C39" s="19">
        <f>[1]表九!D149</f>
        <v>0</v>
      </c>
      <c r="D39" s="16" t="e">
        <f t="shared" si="0"/>
        <v>#DIV/0!</v>
      </c>
    </row>
    <row r="40" spans="1:4" ht="20.100000000000001" customHeight="1">
      <c r="A40" s="27" t="s">
        <v>49</v>
      </c>
      <c r="B40" s="22"/>
      <c r="C40" s="19">
        <f>[1]表九!D152</f>
        <v>0</v>
      </c>
      <c r="D40" s="16" t="e">
        <f t="shared" si="0"/>
        <v>#DIV/0!</v>
      </c>
    </row>
    <row r="41" spans="1:4" ht="20.100000000000001" customHeight="1">
      <c r="A41" s="27" t="s">
        <v>50</v>
      </c>
      <c r="B41" s="22"/>
      <c r="C41" s="19">
        <f>[1]表九!D155</f>
        <v>0</v>
      </c>
      <c r="D41" s="16" t="e">
        <f t="shared" si="0"/>
        <v>#DIV/0!</v>
      </c>
    </row>
    <row r="42" spans="1:4" ht="20.100000000000001" customHeight="1">
      <c r="A42" s="27" t="s">
        <v>51</v>
      </c>
      <c r="B42" s="22"/>
      <c r="C42" s="19">
        <f>[1]表九!D156</f>
        <v>0</v>
      </c>
      <c r="D42" s="16" t="e">
        <f t="shared" si="0"/>
        <v>#DIV/0!</v>
      </c>
    </row>
    <row r="43" spans="1:4" ht="20.100000000000001" customHeight="1">
      <c r="A43" s="17" t="s">
        <v>18</v>
      </c>
      <c r="B43" s="19">
        <f>B44</f>
        <v>0</v>
      </c>
      <c r="C43" s="19">
        <f>C44</f>
        <v>0</v>
      </c>
      <c r="D43" s="16" t="e">
        <f t="shared" si="0"/>
        <v>#DIV/0!</v>
      </c>
    </row>
    <row r="44" spans="1:4" ht="20.100000000000001" customHeight="1">
      <c r="A44" s="26" t="s">
        <v>19</v>
      </c>
      <c r="B44" s="22"/>
      <c r="C44" s="19">
        <f>[1]表九!D161</f>
        <v>0</v>
      </c>
      <c r="D44" s="16" t="e">
        <f t="shared" si="0"/>
        <v>#DIV/0!</v>
      </c>
    </row>
    <row r="45" spans="1:4" ht="20.100000000000001" customHeight="1">
      <c r="A45" s="17" t="s">
        <v>20</v>
      </c>
      <c r="B45" s="19">
        <f>B46+B47+B48</f>
        <v>775</v>
      </c>
      <c r="C45" s="19">
        <f>C46+C47+C48</f>
        <v>624</v>
      </c>
      <c r="D45" s="16">
        <f t="shared" si="0"/>
        <v>80.516129032258064</v>
      </c>
    </row>
    <row r="46" spans="1:4" ht="20.100000000000001" customHeight="1">
      <c r="A46" s="26" t="s">
        <v>21</v>
      </c>
      <c r="B46" s="22">
        <v>775</v>
      </c>
      <c r="C46" s="19">
        <f>[1]表九!D165</f>
        <v>0</v>
      </c>
      <c r="D46" s="16">
        <f t="shared" si="0"/>
        <v>0</v>
      </c>
    </row>
    <row r="47" spans="1:4" ht="20.100000000000001" customHeight="1">
      <c r="A47" s="26" t="s">
        <v>22</v>
      </c>
      <c r="B47" s="22"/>
      <c r="C47" s="19">
        <f>[1]表九!D166</f>
        <v>13</v>
      </c>
      <c r="D47" s="16" t="e">
        <f t="shared" si="0"/>
        <v>#DIV/0!</v>
      </c>
    </row>
    <row r="48" spans="1:4" ht="20.100000000000001" customHeight="1">
      <c r="A48" s="27" t="s">
        <v>52</v>
      </c>
      <c r="B48" s="22"/>
      <c r="C48" s="19">
        <f>[1]表九!D175</f>
        <v>611</v>
      </c>
      <c r="D48" s="16" t="e">
        <f t="shared" si="0"/>
        <v>#DIV/0!</v>
      </c>
    </row>
    <row r="49" spans="1:4" ht="20.100000000000001" customHeight="1">
      <c r="A49" s="17" t="s">
        <v>23</v>
      </c>
      <c r="B49" s="22">
        <v>1209</v>
      </c>
      <c r="C49" s="19">
        <f>[1]表九!D186</f>
        <v>0</v>
      </c>
      <c r="D49" s="16">
        <f t="shared" si="0"/>
        <v>0</v>
      </c>
    </row>
    <row r="50" spans="1:4" ht="20.100000000000001" customHeight="1">
      <c r="A50" s="17" t="s">
        <v>24</v>
      </c>
      <c r="B50" s="22"/>
      <c r="C50" s="19">
        <f>[1]表九!D193</f>
        <v>0</v>
      </c>
      <c r="D50" s="16" t="e">
        <f t="shared" si="0"/>
        <v>#DIV/0!</v>
      </c>
    </row>
    <row r="51" spans="1:4" ht="20.100000000000001" customHeight="1">
      <c r="A51" s="20" t="s">
        <v>25</v>
      </c>
      <c r="B51" s="19">
        <f>B5+B9+B13+B16+B26+B32+B43+B45+B49+B50</f>
        <v>23242</v>
      </c>
      <c r="C51" s="19">
        <f>C5+C9+C13+C16+C26+C32+C43+C45+C49+C50</f>
        <v>37592</v>
      </c>
      <c r="D51" s="16">
        <f t="shared" ref="D51:D59" si="1">C51/B51*100</f>
        <v>161.74167455468549</v>
      </c>
    </row>
    <row r="52" spans="1:4" ht="20.100000000000001" customHeight="1">
      <c r="A52" s="29" t="s">
        <v>53</v>
      </c>
      <c r="B52" s="19">
        <f>B53+B56+B57+B58+B59</f>
        <v>4690</v>
      </c>
      <c r="C52" s="19">
        <f>C53+C56+C57+C58+C59</f>
        <v>0</v>
      </c>
      <c r="D52" s="16">
        <f t="shared" si="1"/>
        <v>0</v>
      </c>
    </row>
    <row r="53" spans="1:4" ht="20.100000000000001" customHeight="1">
      <c r="A53" s="13" t="s">
        <v>54</v>
      </c>
      <c r="B53" s="19">
        <f>B54+B55</f>
        <v>0</v>
      </c>
      <c r="C53" s="19">
        <f>C54+C55</f>
        <v>0</v>
      </c>
      <c r="D53" s="16" t="e">
        <f t="shared" si="1"/>
        <v>#DIV/0!</v>
      </c>
    </row>
    <row r="54" spans="1:4" ht="20.100000000000001" customHeight="1">
      <c r="A54" s="13" t="s">
        <v>55</v>
      </c>
      <c r="B54" s="22"/>
      <c r="C54" s="19">
        <f>[1]表九!D210</f>
        <v>0</v>
      </c>
      <c r="D54" s="16" t="e">
        <f t="shared" si="1"/>
        <v>#DIV/0!</v>
      </c>
    </row>
    <row r="55" spans="1:4" ht="20.100000000000001" customHeight="1">
      <c r="A55" s="13" t="s">
        <v>56</v>
      </c>
      <c r="B55" s="22"/>
      <c r="C55" s="19">
        <f>[1]表九!D211</f>
        <v>0</v>
      </c>
      <c r="D55" s="16" t="e">
        <f t="shared" si="1"/>
        <v>#DIV/0!</v>
      </c>
    </row>
    <row r="56" spans="1:4" ht="20.100000000000001" customHeight="1">
      <c r="A56" s="13" t="s">
        <v>57</v>
      </c>
      <c r="B56" s="22">
        <v>1252</v>
      </c>
      <c r="C56" s="19">
        <f>[1]表九!D212</f>
        <v>0</v>
      </c>
      <c r="D56" s="16">
        <f t="shared" si="1"/>
        <v>0</v>
      </c>
    </row>
    <row r="57" spans="1:4" ht="20.100000000000001" customHeight="1">
      <c r="A57" s="13" t="s">
        <v>58</v>
      </c>
      <c r="B57" s="22">
        <v>3438</v>
      </c>
      <c r="C57" s="19">
        <f>[1]表九!D213</f>
        <v>0</v>
      </c>
      <c r="D57" s="16">
        <f t="shared" si="1"/>
        <v>0</v>
      </c>
    </row>
    <row r="58" spans="1:4" ht="20.100000000000001" customHeight="1">
      <c r="A58" s="21" t="s">
        <v>59</v>
      </c>
      <c r="B58" s="22"/>
      <c r="C58" s="19">
        <f>[1]表九!D214</f>
        <v>0</v>
      </c>
      <c r="D58" s="16" t="e">
        <f t="shared" si="1"/>
        <v>#DIV/0!</v>
      </c>
    </row>
    <row r="59" spans="1:4" ht="20.100000000000001" customHeight="1">
      <c r="A59" s="21" t="s">
        <v>60</v>
      </c>
      <c r="B59" s="22"/>
      <c r="C59" s="19">
        <f>[1]表九!D215</f>
        <v>0</v>
      </c>
      <c r="D59" s="16" t="e">
        <f t="shared" si="1"/>
        <v>#DIV/0!</v>
      </c>
    </row>
    <row r="60" spans="1:4" ht="20.100000000000001" customHeight="1">
      <c r="A60" s="21"/>
      <c r="B60" s="19"/>
      <c r="C60" s="19"/>
      <c r="D60" s="16"/>
    </row>
    <row r="61" spans="1:4" ht="20.100000000000001" customHeight="1">
      <c r="A61" s="21"/>
      <c r="B61" s="19"/>
      <c r="C61" s="19"/>
      <c r="D61" s="16"/>
    </row>
    <row r="62" spans="1:4" ht="20.100000000000001" customHeight="1">
      <c r="A62" s="20" t="s">
        <v>61</v>
      </c>
      <c r="B62" s="19">
        <f>B51+B52</f>
        <v>27932</v>
      </c>
      <c r="C62" s="19">
        <f>C51+C52</f>
        <v>37592</v>
      </c>
      <c r="D62" s="16">
        <f>C62/B62*100</f>
        <v>134.58398968924533</v>
      </c>
    </row>
    <row r="63" spans="1:4" ht="20.100000000000001" customHeight="1"/>
  </sheetData>
  <mergeCells count="2">
    <mergeCell ref="A1:D1"/>
    <mergeCell ref="A3:D3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2019-06-12T02:17:26Z</dcterms:modified>
</cp:coreProperties>
</file>