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1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Sheet1!$A$1:$Q$30</definedName>
  </definedNames>
  <calcPr calcId="124519"/>
</workbook>
</file>

<file path=xl/calcChain.xml><?xml version="1.0" encoding="utf-8"?>
<calcChain xmlns="http://schemas.openxmlformats.org/spreadsheetml/2006/main">
  <c r="Q30" i="2"/>
  <c r="P30"/>
  <c r="O30"/>
  <c r="N30"/>
  <c r="M30"/>
  <c r="L30"/>
  <c r="K30"/>
  <c r="J30"/>
  <c r="I30"/>
  <c r="H30"/>
  <c r="G30"/>
  <c r="F30"/>
  <c r="E30"/>
  <c r="D30"/>
  <c r="C30"/>
  <c r="B29"/>
  <c r="B28"/>
  <c r="R28" s="1"/>
  <c r="B27"/>
  <c r="R27" s="1"/>
  <c r="R26"/>
  <c r="B26"/>
  <c r="B25"/>
  <c r="R25" s="1"/>
  <c r="B24"/>
  <c r="R24" s="1"/>
  <c r="B23"/>
  <c r="R23" s="1"/>
  <c r="B22"/>
  <c r="R22" s="1"/>
  <c r="R21"/>
  <c r="B21"/>
  <c r="B20"/>
  <c r="R20" s="1"/>
  <c r="B19"/>
  <c r="R19" s="1"/>
  <c r="R18"/>
  <c r="B18"/>
  <c r="B17"/>
  <c r="R17" s="1"/>
  <c r="B16"/>
  <c r="R16" s="1"/>
  <c r="B15"/>
  <c r="R15" s="1"/>
  <c r="B14"/>
  <c r="R14" s="1"/>
  <c r="R13"/>
  <c r="B13"/>
  <c r="B12"/>
  <c r="R12" s="1"/>
  <c r="B11"/>
  <c r="R11" s="1"/>
  <c r="R10"/>
  <c r="B10"/>
  <c r="B9"/>
  <c r="R9" s="1"/>
  <c r="B8"/>
  <c r="R8" s="1"/>
  <c r="B7"/>
  <c r="R7" s="1"/>
  <c r="B6"/>
  <c r="R6" s="1"/>
  <c r="R5"/>
  <c r="B5"/>
  <c r="B4"/>
  <c r="R4" s="1"/>
  <c r="Q30" i="1"/>
  <c r="P30"/>
  <c r="O30"/>
  <c r="N30"/>
  <c r="M30"/>
  <c r="L30"/>
  <c r="K30"/>
  <c r="J30"/>
  <c r="I30"/>
  <c r="H30"/>
  <c r="G30"/>
  <c r="F30"/>
  <c r="E30"/>
  <c r="D30"/>
  <c r="C30"/>
  <c r="B28"/>
  <c r="R28" s="1"/>
  <c r="R27"/>
  <c r="B27"/>
  <c r="B26"/>
  <c r="R26" s="1"/>
  <c r="R25"/>
  <c r="B25"/>
  <c r="B24"/>
  <c r="R24" s="1"/>
  <c r="R23"/>
  <c r="B23"/>
  <c r="B22"/>
  <c r="R22" s="1"/>
  <c r="R21"/>
  <c r="B21"/>
  <c r="B20"/>
  <c r="R20" s="1"/>
  <c r="R19"/>
  <c r="B19"/>
  <c r="B18"/>
  <c r="R18" s="1"/>
  <c r="R17"/>
  <c r="B17"/>
  <c r="B16"/>
  <c r="R16" s="1"/>
  <c r="R15"/>
  <c r="B15"/>
  <c r="B14"/>
  <c r="R14" s="1"/>
  <c r="R13"/>
  <c r="B13"/>
  <c r="B12"/>
  <c r="R12" s="1"/>
  <c r="R11"/>
  <c r="B11"/>
  <c r="B10"/>
  <c r="R10" s="1"/>
  <c r="R9"/>
  <c r="B9"/>
  <c r="B8"/>
  <c r="R8" s="1"/>
  <c r="R7"/>
  <c r="B7"/>
  <c r="B6"/>
  <c r="R6" s="1"/>
  <c r="R5"/>
  <c r="B5"/>
  <c r="B30" s="1"/>
  <c r="B30" i="2" l="1"/>
</calcChain>
</file>

<file path=xl/comments1.xml><?xml version="1.0" encoding="utf-8"?>
<comments xmlns="http://schemas.openxmlformats.org/spreadsheetml/2006/main">
  <authors>
    <author>作者</author>
  </authors>
  <commentList>
    <comment ref="R4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各类支出合计数应等于表二各类支出合计数，差值为0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R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本表总计数应该与表二相对应
</t>
        </r>
      </text>
    </comment>
  </commentList>
</comments>
</file>

<file path=xl/sharedStrings.xml><?xml version="1.0" encoding="utf-8"?>
<sst xmlns="http://schemas.openxmlformats.org/spreadsheetml/2006/main" count="93" uniqueCount="56">
  <si>
    <t>单位:万元</t>
  </si>
  <si>
    <t>项目</t>
  </si>
  <si>
    <t>总计</t>
  </si>
  <si>
    <t>对个人和家庭的补助</t>
  </si>
  <si>
    <t>其他支出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</si>
  <si>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</si>
  <si>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</si>
  <si>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</si>
  <si>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</si>
  <si>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</si>
  <si>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</si>
  <si>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</si>
  <si>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</si>
  <si>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</si>
  <si>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</si>
  <si>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</si>
  <si>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</si>
  <si>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</si>
  <si>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</si>
  <si>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</si>
  <si>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</si>
  <si>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</si>
  <si>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</si>
  <si>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</si>
  <si>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</si>
  <si>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</si>
  <si>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</si>
  <si>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</si>
  <si>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</si>
  <si>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</si>
  <si>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</si>
  <si>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</si>
  <si>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</si>
  <si>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</si>
  <si>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</si>
  <si>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</si>
  <si>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</si>
  <si>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</si>
  <si>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</si>
  <si>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</si>
  <si>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</si>
  <si>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
（此列不填）</t>
  </si>
  <si>
    <t>预备费及预留</t>
  </si>
  <si>
    <t>校验列</t>
  </si>
  <si>
    <t>转移性支出（不填数）</t>
  </si>
  <si>
    <t>转移性支出</t>
  </si>
  <si>
    <t>七、文化旅游体育与传媒支出</t>
  </si>
  <si>
    <t>九、卫生健康支出</t>
  </si>
  <si>
    <t>十八、自然资源海洋气象等支出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</si>
  <si>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</si>
  <si>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</si>
  <si>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</si>
  <si>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</si>
  <si>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</si>
  <si>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2018年政府预算支出经济分类情况表（预算）</t>
    <phoneticPr fontId="1" type="noConversion"/>
  </si>
  <si>
    <t>2019年政府预算支出经济分类情况表（预算）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</si>
</sst>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1" fontId="0" fillId="2" borderId="2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76" fontId="8" fillId="2" borderId="2" xfId="0" applyNumberFormat="1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distributed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10;&#28487;&#30340;&#25991;&#26723;\&#24180;&#21021;&#39044;&#31639;\2018&#24180;&#39044;&#31639;\21&#36890;&#21270;&#21439;2018&#24180;&#22320;&#26041;&#36130;&#25919;&#39044;&#31639;&#34920;(&#29615;&#22659;&#20445;&#25252;&#3124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10;&#28487;&#30340;&#25991;&#26723;\&#24180;&#21021;&#39044;&#31639;\2019&#24180;\21&#36890;&#21270;&#21439;2019&#24180;&#22320;&#26041;&#36130;&#25919;&#39044;&#31639;&#34920;(201903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/>
      <sheetData sheetId="1"/>
      <sheetData sheetId="2"/>
      <sheetData sheetId="3">
        <row r="5">
          <cell r="C5">
            <v>20356</v>
          </cell>
        </row>
        <row r="258">
          <cell r="C258">
            <v>0</v>
          </cell>
        </row>
        <row r="261">
          <cell r="C261">
            <v>115</v>
          </cell>
        </row>
        <row r="273">
          <cell r="C273">
            <v>7943</v>
          </cell>
        </row>
        <row r="392">
          <cell r="C392">
            <v>34555</v>
          </cell>
        </row>
        <row r="446">
          <cell r="C446">
            <v>4855</v>
          </cell>
        </row>
        <row r="502">
          <cell r="C502">
            <v>2475</v>
          </cell>
        </row>
        <row r="551">
          <cell r="C551">
            <v>47007</v>
          </cell>
        </row>
        <row r="667">
          <cell r="C667">
            <v>18651</v>
          </cell>
        </row>
        <row r="738">
          <cell r="C738">
            <v>4534</v>
          </cell>
        </row>
        <row r="811">
          <cell r="C811">
            <v>8132</v>
          </cell>
        </row>
        <row r="831">
          <cell r="C831">
            <v>14614</v>
          </cell>
        </row>
        <row r="961">
          <cell r="C961">
            <v>3502</v>
          </cell>
        </row>
        <row r="1025">
          <cell r="C1025">
            <v>1438</v>
          </cell>
        </row>
        <row r="1099">
          <cell r="C1099">
            <v>226</v>
          </cell>
        </row>
        <row r="1126">
          <cell r="C1126">
            <v>0</v>
          </cell>
        </row>
        <row r="1141">
          <cell r="C1141">
            <v>0</v>
          </cell>
        </row>
        <row r="1151">
          <cell r="C1151">
            <v>1103</v>
          </cell>
        </row>
        <row r="1229">
          <cell r="C1229">
            <v>6456</v>
          </cell>
        </row>
        <row r="1247">
          <cell r="C1247">
            <v>339</v>
          </cell>
        </row>
        <row r="1300">
          <cell r="C1300">
            <v>1000</v>
          </cell>
        </row>
        <row r="1301">
          <cell r="C1301">
            <v>3516</v>
          </cell>
        </row>
        <row r="1307">
          <cell r="C1307">
            <v>0</v>
          </cell>
        </row>
        <row r="1309">
          <cell r="C130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B10">
            <v>900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>
        <row r="5">
          <cell r="C5">
            <v>17419</v>
          </cell>
        </row>
        <row r="251">
          <cell r="C251">
            <v>0</v>
          </cell>
        </row>
        <row r="254">
          <cell r="C254">
            <v>188</v>
          </cell>
        </row>
        <row r="266">
          <cell r="C266">
            <v>4798</v>
          </cell>
        </row>
        <row r="355">
          <cell r="C355">
            <v>21481</v>
          </cell>
        </row>
        <row r="409">
          <cell r="C409">
            <v>2536</v>
          </cell>
        </row>
        <row r="465">
          <cell r="C465">
            <v>1602</v>
          </cell>
        </row>
        <row r="521">
          <cell r="C521">
            <v>58954</v>
          </cell>
        </row>
        <row r="638">
          <cell r="C638">
            <v>22646</v>
          </cell>
        </row>
        <row r="709">
          <cell r="C709">
            <v>730</v>
          </cell>
        </row>
        <row r="782">
          <cell r="C782">
            <v>2499</v>
          </cell>
        </row>
        <row r="801">
          <cell r="C801">
            <v>16006</v>
          </cell>
        </row>
        <row r="926">
          <cell r="C926">
            <v>2845</v>
          </cell>
        </row>
        <row r="990">
          <cell r="C990">
            <v>516</v>
          </cell>
        </row>
        <row r="1056">
          <cell r="C1056">
            <v>219</v>
          </cell>
        </row>
        <row r="1076">
          <cell r="C1076">
            <v>0</v>
          </cell>
        </row>
        <row r="1091">
          <cell r="C1091">
            <v>0</v>
          </cell>
        </row>
        <row r="1101">
          <cell r="C1101">
            <v>915</v>
          </cell>
        </row>
        <row r="1165">
          <cell r="C1165">
            <v>365</v>
          </cell>
        </row>
        <row r="1183">
          <cell r="C1183">
            <v>180</v>
          </cell>
        </row>
        <row r="1236">
          <cell r="C1236">
            <v>505</v>
          </cell>
        </row>
        <row r="1293">
          <cell r="C1293">
            <v>1000</v>
          </cell>
        </row>
        <row r="1294">
          <cell r="C1294">
            <v>6678</v>
          </cell>
        </row>
        <row r="1300">
          <cell r="C1300">
            <v>0</v>
          </cell>
        </row>
        <row r="1302">
          <cell r="C130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opLeftCell="A13" workbookViewId="0">
      <selection activeCell="A2" sqref="A2:Q2"/>
    </sheetView>
  </sheetViews>
  <sheetFormatPr defaultColWidth="33.33203125" defaultRowHeight="14.4"/>
  <cols>
    <col min="1" max="1" width="33.33203125" style="1"/>
    <col min="2" max="2" width="7.44140625" style="1" customWidth="1"/>
    <col min="3" max="6" width="9.5546875" style="1" customWidth="1"/>
    <col min="7" max="7" width="8.109375" style="1" customWidth="1"/>
    <col min="8" max="8" width="8.44140625" style="1" customWidth="1"/>
    <col min="9" max="9" width="6.44140625" style="1" customWidth="1"/>
    <col min="10" max="10" width="9.5546875" style="1" hidden="1" customWidth="1"/>
    <col min="11" max="12" width="9.5546875" style="1" customWidth="1"/>
    <col min="13" max="13" width="5.88671875" style="1" customWidth="1"/>
    <col min="14" max="15" width="9.5546875" style="1" hidden="1" customWidth="1"/>
    <col min="16" max="16" width="5.33203125" style="1" customWidth="1"/>
    <col min="17" max="17" width="9.5546875" style="1" hidden="1" customWidth="1"/>
    <col min="18" max="18" width="0" style="1" hidden="1" customWidth="1"/>
    <col min="19" max="16384" width="33.33203125" style="1"/>
  </cols>
  <sheetData>
    <row r="1" spans="1:18" ht="15.6">
      <c r="A1" s="6"/>
    </row>
    <row r="2" spans="1:18" ht="20.399999999999999">
      <c r="A2" s="15" t="s">
        <v>54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6"/>
      <c r="P2" s="16"/>
      <c r="Q2" s="16"/>
    </row>
    <row r="3" spans="1:18" ht="15.6">
      <c r="A3" s="6"/>
      <c r="C3" s="2"/>
      <c r="D3" s="2"/>
      <c r="E3" s="2"/>
      <c r="F3" s="2"/>
      <c r="G3" s="2"/>
      <c r="H3" s="2"/>
      <c r="Q3" s="3" t="s">
        <v>0</v>
      </c>
    </row>
    <row r="4" spans="1:18" s="10" customFormat="1" ht="73.2" customHeight="1">
      <c r="A4" s="7" t="s">
        <v>1</v>
      </c>
      <c r="B4" s="7" t="s">
        <v>2</v>
      </c>
      <c r="C4" s="8" t="s">
        <v>30</v>
      </c>
      <c r="D4" s="8" t="s">
        <v>31</v>
      </c>
      <c r="E4" s="8" t="s">
        <v>32</v>
      </c>
      <c r="F4" s="8" t="s">
        <v>33</v>
      </c>
      <c r="G4" s="8" t="s">
        <v>34</v>
      </c>
      <c r="H4" s="8" t="s">
        <v>35</v>
      </c>
      <c r="I4" s="8" t="s">
        <v>36</v>
      </c>
      <c r="J4" s="8" t="s">
        <v>37</v>
      </c>
      <c r="K4" s="8" t="s">
        <v>3</v>
      </c>
      <c r="L4" s="8" t="s">
        <v>38</v>
      </c>
      <c r="M4" s="8" t="s">
        <v>39</v>
      </c>
      <c r="N4" s="8" t="s">
        <v>40</v>
      </c>
      <c r="O4" s="9" t="s">
        <v>41</v>
      </c>
      <c r="P4" s="8" t="s">
        <v>42</v>
      </c>
      <c r="Q4" s="8" t="s">
        <v>4</v>
      </c>
      <c r="R4" s="7" t="s">
        <v>43</v>
      </c>
    </row>
    <row r="5" spans="1:18">
      <c r="A5" s="11" t="s">
        <v>5</v>
      </c>
      <c r="B5" s="11">
        <f>SUM(C5:Q5)</f>
        <v>20356</v>
      </c>
      <c r="C5" s="11">
        <v>9563</v>
      </c>
      <c r="D5" s="11">
        <v>4076</v>
      </c>
      <c r="E5" s="11">
        <v>1300</v>
      </c>
      <c r="F5" s="11">
        <v>350</v>
      </c>
      <c r="G5" s="11"/>
      <c r="H5" s="11"/>
      <c r="I5" s="11"/>
      <c r="J5" s="11"/>
      <c r="K5" s="11">
        <v>5067</v>
      </c>
      <c r="L5" s="11"/>
      <c r="M5" s="11"/>
      <c r="N5" s="11"/>
      <c r="O5" s="11"/>
      <c r="P5" s="11"/>
      <c r="Q5" s="11"/>
      <c r="R5" s="4">
        <f>B5-[1]表二!C5</f>
        <v>0</v>
      </c>
    </row>
    <row r="6" spans="1:18">
      <c r="A6" s="11" t="s">
        <v>6</v>
      </c>
      <c r="B6" s="11">
        <f t="shared" ref="B6:B28" si="0">SUM(C6:Q6)</f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>
        <f>B6-[1]表二!C258</f>
        <v>0</v>
      </c>
    </row>
    <row r="7" spans="1:18">
      <c r="A7" s="11" t="s">
        <v>7</v>
      </c>
      <c r="B7" s="11">
        <f t="shared" si="0"/>
        <v>115</v>
      </c>
      <c r="C7" s="11">
        <v>65</v>
      </c>
      <c r="D7" s="11">
        <v>35</v>
      </c>
      <c r="E7" s="11"/>
      <c r="F7" s="11"/>
      <c r="G7" s="11"/>
      <c r="H7" s="11"/>
      <c r="I7" s="11"/>
      <c r="J7" s="11"/>
      <c r="K7" s="11">
        <v>15</v>
      </c>
      <c r="L7" s="11"/>
      <c r="M7" s="11"/>
      <c r="N7" s="11"/>
      <c r="O7" s="11"/>
      <c r="P7" s="11"/>
      <c r="Q7" s="11"/>
      <c r="R7" s="5">
        <f>B7-[1]表二!C261</f>
        <v>0</v>
      </c>
    </row>
    <row r="8" spans="1:18">
      <c r="A8" s="11" t="s">
        <v>8</v>
      </c>
      <c r="B8" s="11">
        <f t="shared" si="0"/>
        <v>7943</v>
      </c>
      <c r="C8" s="11">
        <v>4097</v>
      </c>
      <c r="D8" s="11">
        <v>1584</v>
      </c>
      <c r="E8" s="11">
        <v>830</v>
      </c>
      <c r="F8" s="11">
        <v>200</v>
      </c>
      <c r="G8" s="11"/>
      <c r="H8" s="11"/>
      <c r="I8" s="11"/>
      <c r="J8" s="11"/>
      <c r="K8" s="11">
        <v>1232</v>
      </c>
      <c r="L8" s="11"/>
      <c r="M8" s="11"/>
      <c r="N8" s="11"/>
      <c r="O8" s="11"/>
      <c r="P8" s="11"/>
      <c r="Q8" s="11"/>
      <c r="R8" s="5">
        <f>B8-[1]表二!C273</f>
        <v>0</v>
      </c>
    </row>
    <row r="9" spans="1:18">
      <c r="A9" s="11" t="s">
        <v>9</v>
      </c>
      <c r="B9" s="11">
        <f t="shared" si="0"/>
        <v>34555</v>
      </c>
      <c r="C9" s="11">
        <v>1953</v>
      </c>
      <c r="D9" s="11">
        <v>765</v>
      </c>
      <c r="E9" s="11">
        <v>500</v>
      </c>
      <c r="F9" s="11"/>
      <c r="G9" s="11">
        <v>23097</v>
      </c>
      <c r="H9" s="11">
        <v>580</v>
      </c>
      <c r="I9" s="11"/>
      <c r="J9" s="11"/>
      <c r="K9" s="11">
        <v>7660</v>
      </c>
      <c r="L9" s="11"/>
      <c r="M9" s="11"/>
      <c r="N9" s="11"/>
      <c r="O9" s="11"/>
      <c r="P9" s="11"/>
      <c r="Q9" s="11"/>
      <c r="R9" s="5">
        <f>B9-[1]表二!C392</f>
        <v>0</v>
      </c>
    </row>
    <row r="10" spans="1:18">
      <c r="A10" s="11" t="s">
        <v>10</v>
      </c>
      <c r="B10" s="11">
        <f t="shared" si="0"/>
        <v>4855</v>
      </c>
      <c r="C10" s="11">
        <v>230</v>
      </c>
      <c r="D10" s="11">
        <v>485</v>
      </c>
      <c r="E10" s="11"/>
      <c r="F10" s="11"/>
      <c r="G10" s="11">
        <v>160</v>
      </c>
      <c r="H10" s="11"/>
      <c r="I10" s="11">
        <v>3800</v>
      </c>
      <c r="J10" s="11"/>
      <c r="K10" s="11">
        <v>180</v>
      </c>
      <c r="L10" s="11"/>
      <c r="M10" s="11"/>
      <c r="N10" s="11"/>
      <c r="O10" s="11"/>
      <c r="P10" s="11"/>
      <c r="Q10" s="11"/>
      <c r="R10" s="5">
        <f>B10-[1]表二!C446</f>
        <v>0</v>
      </c>
    </row>
    <row r="11" spans="1:18">
      <c r="A11" s="11" t="s">
        <v>11</v>
      </c>
      <c r="B11" s="11">
        <f t="shared" si="0"/>
        <v>2475</v>
      </c>
      <c r="C11" s="11">
        <v>147</v>
      </c>
      <c r="D11" s="11">
        <v>81</v>
      </c>
      <c r="E11" s="11"/>
      <c r="F11" s="11"/>
      <c r="G11" s="11">
        <v>1309</v>
      </c>
      <c r="H11" s="11"/>
      <c r="I11" s="11"/>
      <c r="J11" s="11"/>
      <c r="K11" s="11">
        <v>938</v>
      </c>
      <c r="L11" s="11"/>
      <c r="M11" s="11"/>
      <c r="N11" s="11"/>
      <c r="O11" s="11"/>
      <c r="P11" s="11"/>
      <c r="Q11" s="11"/>
      <c r="R11" s="5">
        <f>B11-[1]表二!C502</f>
        <v>0</v>
      </c>
    </row>
    <row r="12" spans="1:18">
      <c r="A12" s="11" t="s">
        <v>12</v>
      </c>
      <c r="B12" s="11">
        <f t="shared" si="0"/>
        <v>47007</v>
      </c>
      <c r="C12" s="11">
        <v>259</v>
      </c>
      <c r="D12" s="11">
        <v>4105</v>
      </c>
      <c r="E12" s="11"/>
      <c r="F12" s="11"/>
      <c r="G12" s="11">
        <v>1638</v>
      </c>
      <c r="H12" s="11"/>
      <c r="I12" s="11"/>
      <c r="J12" s="11"/>
      <c r="K12" s="11">
        <v>14005</v>
      </c>
      <c r="L12" s="11">
        <v>27000</v>
      </c>
      <c r="M12" s="11"/>
      <c r="N12" s="11"/>
      <c r="O12" s="11"/>
      <c r="P12" s="11"/>
      <c r="Q12" s="11"/>
      <c r="R12" s="5">
        <f>B12-[1]表二!C551</f>
        <v>0</v>
      </c>
    </row>
    <row r="13" spans="1:18">
      <c r="A13" s="11" t="s">
        <v>13</v>
      </c>
      <c r="B13" s="11">
        <f t="shared" si="0"/>
        <v>18651</v>
      </c>
      <c r="C13" s="11">
        <v>495</v>
      </c>
      <c r="D13" s="11">
        <v>4390</v>
      </c>
      <c r="E13" s="11">
        <v>500</v>
      </c>
      <c r="F13" s="11"/>
      <c r="G13" s="11">
        <v>4813</v>
      </c>
      <c r="H13" s="11">
        <v>3500</v>
      </c>
      <c r="I13" s="11"/>
      <c r="J13" s="11"/>
      <c r="K13" s="11">
        <v>4953</v>
      </c>
      <c r="L13" s="11"/>
      <c r="M13" s="11"/>
      <c r="N13" s="11"/>
      <c r="O13" s="11"/>
      <c r="P13" s="11"/>
      <c r="Q13" s="11"/>
      <c r="R13" s="5">
        <f>B13-[1]表二!C667</f>
        <v>0</v>
      </c>
    </row>
    <row r="14" spans="1:18">
      <c r="A14" s="11" t="s">
        <v>14</v>
      </c>
      <c r="B14" s="11">
        <f t="shared" si="0"/>
        <v>4534</v>
      </c>
      <c r="C14" s="11">
        <v>169</v>
      </c>
      <c r="D14" s="11">
        <v>645</v>
      </c>
      <c r="E14" s="11">
        <v>1500</v>
      </c>
      <c r="F14" s="11"/>
      <c r="G14" s="11">
        <v>100</v>
      </c>
      <c r="H14" s="11"/>
      <c r="I14" s="11">
        <v>2000</v>
      </c>
      <c r="J14" s="11"/>
      <c r="K14" s="11">
        <v>120</v>
      </c>
      <c r="L14" s="11"/>
      <c r="M14" s="11"/>
      <c r="N14" s="11"/>
      <c r="O14" s="11"/>
      <c r="P14" s="11"/>
      <c r="Q14" s="11"/>
      <c r="R14" s="5">
        <f>B14-[1]表二!C738</f>
        <v>0</v>
      </c>
    </row>
    <row r="15" spans="1:18">
      <c r="A15" s="11" t="s">
        <v>15</v>
      </c>
      <c r="B15" s="11">
        <f t="shared" si="0"/>
        <v>8132</v>
      </c>
      <c r="C15" s="11">
        <v>895</v>
      </c>
      <c r="D15" s="11">
        <v>1800</v>
      </c>
      <c r="E15" s="11">
        <v>3500</v>
      </c>
      <c r="F15" s="11"/>
      <c r="G15" s="11">
        <v>1259</v>
      </c>
      <c r="H15" s="11"/>
      <c r="I15" s="11"/>
      <c r="J15" s="11"/>
      <c r="K15" s="11">
        <v>678</v>
      </c>
      <c r="L15" s="11"/>
      <c r="M15" s="11"/>
      <c r="N15" s="11"/>
      <c r="O15" s="11"/>
      <c r="P15" s="11"/>
      <c r="Q15" s="11"/>
      <c r="R15" s="5">
        <f>B15-[1]表二!C811</f>
        <v>0</v>
      </c>
    </row>
    <row r="16" spans="1:18">
      <c r="A16" s="11" t="s">
        <v>16</v>
      </c>
      <c r="B16" s="11">
        <f t="shared" si="0"/>
        <v>14614</v>
      </c>
      <c r="C16" s="11">
        <v>2895</v>
      </c>
      <c r="D16" s="11">
        <v>5922</v>
      </c>
      <c r="E16" s="11">
        <v>1500</v>
      </c>
      <c r="F16" s="11"/>
      <c r="G16" s="11">
        <v>2402</v>
      </c>
      <c r="H16" s="11"/>
      <c r="I16" s="11"/>
      <c r="J16" s="11"/>
      <c r="K16" s="11">
        <v>1895</v>
      </c>
      <c r="L16" s="11"/>
      <c r="M16" s="11"/>
      <c r="N16" s="11"/>
      <c r="O16" s="11"/>
      <c r="P16" s="11"/>
      <c r="Q16" s="11"/>
      <c r="R16" s="5">
        <f>B16-[1]表二!C831</f>
        <v>0</v>
      </c>
    </row>
    <row r="17" spans="1:18">
      <c r="A17" s="11" t="s">
        <v>17</v>
      </c>
      <c r="B17" s="11">
        <f t="shared" si="0"/>
        <v>3502</v>
      </c>
      <c r="C17" s="11">
        <v>89</v>
      </c>
      <c r="D17" s="11">
        <v>1254</v>
      </c>
      <c r="E17" s="11">
        <v>1838</v>
      </c>
      <c r="F17" s="11"/>
      <c r="G17" s="11">
        <v>153</v>
      </c>
      <c r="H17" s="11"/>
      <c r="I17" s="11"/>
      <c r="J17" s="11"/>
      <c r="K17" s="11">
        <v>168</v>
      </c>
      <c r="L17" s="11"/>
      <c r="M17" s="11"/>
      <c r="N17" s="11"/>
      <c r="O17" s="11"/>
      <c r="P17" s="11"/>
      <c r="Q17" s="11"/>
      <c r="R17" s="5">
        <f>B17-[1]表二!C961</f>
        <v>0</v>
      </c>
    </row>
    <row r="18" spans="1:18">
      <c r="A18" s="12" t="s">
        <v>18</v>
      </c>
      <c r="B18" s="11">
        <f t="shared" si="0"/>
        <v>1438</v>
      </c>
      <c r="C18" s="11">
        <v>548</v>
      </c>
      <c r="D18" s="11">
        <v>489</v>
      </c>
      <c r="E18" s="11"/>
      <c r="F18" s="11"/>
      <c r="G18" s="11">
        <v>80</v>
      </c>
      <c r="H18" s="11"/>
      <c r="I18" s="11"/>
      <c r="J18" s="11"/>
      <c r="K18" s="11">
        <v>321</v>
      </c>
      <c r="L18" s="11"/>
      <c r="M18" s="11"/>
      <c r="N18" s="11"/>
      <c r="O18" s="11"/>
      <c r="P18" s="11"/>
      <c r="Q18" s="11"/>
      <c r="R18" s="5">
        <f>B18-[1]表二!C1025</f>
        <v>0</v>
      </c>
    </row>
    <row r="19" spans="1:18">
      <c r="A19" s="12" t="s">
        <v>19</v>
      </c>
      <c r="B19" s="11">
        <f t="shared" si="0"/>
        <v>226</v>
      </c>
      <c r="C19" s="11">
        <v>121</v>
      </c>
      <c r="D19" s="11">
        <v>20</v>
      </c>
      <c r="E19" s="11"/>
      <c r="F19" s="11"/>
      <c r="G19" s="11">
        <v>40</v>
      </c>
      <c r="H19" s="11"/>
      <c r="I19" s="11"/>
      <c r="J19" s="11"/>
      <c r="K19" s="11">
        <v>45</v>
      </c>
      <c r="L19" s="11"/>
      <c r="M19" s="11"/>
      <c r="N19" s="11"/>
      <c r="O19" s="11"/>
      <c r="P19" s="11"/>
      <c r="Q19" s="11"/>
      <c r="R19" s="5">
        <f>B19-[1]表二!C1099</f>
        <v>0</v>
      </c>
    </row>
    <row r="20" spans="1:18">
      <c r="A20" s="13" t="s">
        <v>20</v>
      </c>
      <c r="B20" s="11">
        <f t="shared" si="0"/>
        <v>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5">
        <f>B20-[1]表二!C1126</f>
        <v>0</v>
      </c>
    </row>
    <row r="21" spans="1:18">
      <c r="A21" s="12" t="s">
        <v>21</v>
      </c>
      <c r="B21" s="11">
        <f t="shared" si="0"/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5">
        <f>B21-[1]表二!C1141</f>
        <v>0</v>
      </c>
    </row>
    <row r="22" spans="1:18">
      <c r="A22" s="12" t="s">
        <v>22</v>
      </c>
      <c r="B22" s="11">
        <f t="shared" si="0"/>
        <v>1103</v>
      </c>
      <c r="C22" s="11">
        <v>400</v>
      </c>
      <c r="D22" s="11">
        <v>162</v>
      </c>
      <c r="E22" s="11"/>
      <c r="F22" s="11"/>
      <c r="G22" s="11">
        <v>285</v>
      </c>
      <c r="H22" s="11"/>
      <c r="I22" s="11"/>
      <c r="J22" s="11"/>
      <c r="K22" s="11">
        <v>256</v>
      </c>
      <c r="L22" s="11"/>
      <c r="M22" s="11"/>
      <c r="N22" s="11"/>
      <c r="O22" s="11"/>
      <c r="P22" s="11"/>
      <c r="Q22" s="11"/>
      <c r="R22" s="5">
        <f>B22-[1]表二!C1151</f>
        <v>0</v>
      </c>
    </row>
    <row r="23" spans="1:18">
      <c r="A23" s="12" t="s">
        <v>23</v>
      </c>
      <c r="B23" s="11">
        <f t="shared" si="0"/>
        <v>6456</v>
      </c>
      <c r="C23" s="11"/>
      <c r="D23" s="11"/>
      <c r="E23" s="11"/>
      <c r="F23" s="11"/>
      <c r="G23" s="11"/>
      <c r="H23" s="11"/>
      <c r="I23" s="11"/>
      <c r="J23" s="11"/>
      <c r="K23" s="11">
        <v>6456</v>
      </c>
      <c r="L23" s="11"/>
      <c r="M23" s="11"/>
      <c r="N23" s="11"/>
      <c r="O23" s="11"/>
      <c r="P23" s="11"/>
      <c r="Q23" s="11"/>
      <c r="R23" s="5">
        <f>B23-[1]表二!C1229</f>
        <v>0</v>
      </c>
    </row>
    <row r="24" spans="1:18">
      <c r="A24" s="12" t="s">
        <v>24</v>
      </c>
      <c r="B24" s="11">
        <f t="shared" si="0"/>
        <v>339</v>
      </c>
      <c r="C24" s="11">
        <v>65</v>
      </c>
      <c r="D24" s="11">
        <v>89</v>
      </c>
      <c r="E24" s="11"/>
      <c r="F24" s="11"/>
      <c r="G24" s="11">
        <v>100</v>
      </c>
      <c r="H24" s="11"/>
      <c r="I24" s="11"/>
      <c r="J24" s="11"/>
      <c r="K24" s="11">
        <v>85</v>
      </c>
      <c r="L24" s="11"/>
      <c r="M24" s="11"/>
      <c r="N24" s="11"/>
      <c r="O24" s="11"/>
      <c r="P24" s="11"/>
      <c r="Q24" s="11">
        <v>0</v>
      </c>
      <c r="R24" s="5">
        <f>B24-[1]表二!C1247</f>
        <v>0</v>
      </c>
    </row>
    <row r="25" spans="1:18">
      <c r="A25" s="13" t="s">
        <v>25</v>
      </c>
      <c r="B25" s="11">
        <f t="shared" si="0"/>
        <v>1000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>
        <v>1000</v>
      </c>
      <c r="Q25" s="11"/>
      <c r="R25" s="5">
        <f>B25-[1]表二!C1300</f>
        <v>0</v>
      </c>
    </row>
    <row r="26" spans="1:18">
      <c r="A26" s="12" t="s">
        <v>26</v>
      </c>
      <c r="B26" s="11">
        <f t="shared" si="0"/>
        <v>3516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3516</v>
      </c>
      <c r="N26" s="11"/>
      <c r="O26" s="11"/>
      <c r="P26" s="11"/>
      <c r="Q26" s="11"/>
      <c r="R26" s="5">
        <f>B26-[1]表二!C1301</f>
        <v>0</v>
      </c>
    </row>
    <row r="27" spans="1:18">
      <c r="A27" s="12" t="s">
        <v>27</v>
      </c>
      <c r="B27" s="11">
        <f t="shared" si="0"/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5">
        <f>B27-[1]表二!C1307</f>
        <v>0</v>
      </c>
    </row>
    <row r="28" spans="1:18">
      <c r="A28" s="11" t="s">
        <v>28</v>
      </c>
      <c r="B28" s="11">
        <f t="shared" si="0"/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5">
        <f>B28-[1]表二!C1309</f>
        <v>0</v>
      </c>
    </row>
    <row r="29" spans="1:18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5"/>
    </row>
    <row r="30" spans="1:18">
      <c r="A30" s="14" t="s">
        <v>29</v>
      </c>
      <c r="B30" s="11">
        <f>SUM(B5:B28)</f>
        <v>180817</v>
      </c>
      <c r="C30" s="11">
        <f t="shared" ref="C30:Q30" si="1">SUM(C5:C28)</f>
        <v>21991</v>
      </c>
      <c r="D30" s="11">
        <f t="shared" si="1"/>
        <v>25902</v>
      </c>
      <c r="E30" s="11">
        <f t="shared" si="1"/>
        <v>11468</v>
      </c>
      <c r="F30" s="11">
        <f t="shared" si="1"/>
        <v>550</v>
      </c>
      <c r="G30" s="11">
        <f t="shared" si="1"/>
        <v>35436</v>
      </c>
      <c r="H30" s="11">
        <f t="shared" si="1"/>
        <v>4080</v>
      </c>
      <c r="I30" s="11">
        <f t="shared" si="1"/>
        <v>5800</v>
      </c>
      <c r="J30" s="11">
        <f t="shared" si="1"/>
        <v>0</v>
      </c>
      <c r="K30" s="11">
        <f t="shared" si="1"/>
        <v>44074</v>
      </c>
      <c r="L30" s="11">
        <f t="shared" si="1"/>
        <v>27000</v>
      </c>
      <c r="M30" s="11">
        <f t="shared" si="1"/>
        <v>3516</v>
      </c>
      <c r="N30" s="11">
        <f t="shared" si="1"/>
        <v>0</v>
      </c>
      <c r="O30" s="11">
        <f t="shared" si="1"/>
        <v>0</v>
      </c>
      <c r="P30" s="11">
        <f t="shared" si="1"/>
        <v>1000</v>
      </c>
      <c r="Q30" s="11">
        <f t="shared" si="1"/>
        <v>0</v>
      </c>
      <c r="R30" s="5"/>
    </row>
    <row r="34" ht="14.4" customHeight="1"/>
  </sheetData>
  <protectedRanges>
    <protectedRange sqref="C5:N28" name="区域1_1"/>
    <protectedRange sqref="P5:Q28" name="区域2"/>
    <protectedRange sqref="F5:F28" name="区域1_1_1"/>
    <protectedRange sqref="L9:L30" name="区域1_2"/>
    <protectedRange sqref="S13:S34" name="区域1_3"/>
    <protectedRange sqref="AA17:AA38" name="区域1_4"/>
    <protectedRange sqref="AJ21:AJ42" name="区域1_5"/>
    <protectedRange sqref="AT25:AT46" name="区域1_6"/>
    <protectedRange sqref="BE29:BE50" name="区域1_7"/>
    <protectedRange sqref="BQ31:BQ54" name="区域1_8"/>
    <protectedRange sqref="CD35:CD58" name="区域1_9"/>
    <protectedRange sqref="P5:P28" name="区域1_10"/>
    <protectedRange sqref="AF9:AF30" name="区域1_11"/>
  </protectedRanges>
  <mergeCells count="1">
    <mergeCell ref="A2:Q2"/>
  </mergeCells>
  <phoneticPr fontId="1" type="noConversion"/>
  <pageMargins left="0.7" right="0.7" top="0.75" bottom="0.75" header="0.3" footer="0.3"/>
  <pageSetup paperSize="9" orientation="landscape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N2" sqref="N1:O1048576"/>
    </sheetView>
  </sheetViews>
  <sheetFormatPr defaultColWidth="10" defaultRowHeight="14.4"/>
  <cols>
    <col min="1" max="1" width="30" style="18" customWidth="1"/>
    <col min="2" max="2" width="8.21875" style="18" customWidth="1"/>
    <col min="3" max="4" width="7.21875" style="18" customWidth="1"/>
    <col min="5" max="6" width="8.44140625" style="18" customWidth="1"/>
    <col min="7" max="13" width="7.21875" style="18" customWidth="1"/>
    <col min="14" max="15" width="6.77734375" style="18" customWidth="1"/>
    <col min="16" max="18" width="7.21875" style="18" customWidth="1"/>
    <col min="19" max="16384" width="10" style="18"/>
  </cols>
  <sheetData>
    <row r="1" spans="1:18" ht="21" customHeight="1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20"/>
      <c r="P1" s="20"/>
      <c r="Q1" s="20"/>
    </row>
    <row r="2" spans="1:18" ht="20.25" customHeight="1">
      <c r="A2" s="17"/>
      <c r="C2" s="21"/>
      <c r="D2" s="21"/>
      <c r="E2" s="21"/>
      <c r="F2" s="21"/>
      <c r="G2" s="21"/>
      <c r="H2" s="21"/>
      <c r="Q2" s="22" t="s">
        <v>0</v>
      </c>
    </row>
    <row r="3" spans="1:18" s="26" customFormat="1" ht="92.4" customHeight="1">
      <c r="A3" s="23" t="s">
        <v>1</v>
      </c>
      <c r="B3" s="23" t="s">
        <v>2</v>
      </c>
      <c r="C3" s="24" t="s">
        <v>30</v>
      </c>
      <c r="D3" s="24" t="s">
        <v>31</v>
      </c>
      <c r="E3" s="24" t="s">
        <v>32</v>
      </c>
      <c r="F3" s="24" t="s">
        <v>33</v>
      </c>
      <c r="G3" s="24" t="s">
        <v>34</v>
      </c>
      <c r="H3" s="24" t="s">
        <v>35</v>
      </c>
      <c r="I3" s="24" t="s">
        <v>36</v>
      </c>
      <c r="J3" s="24" t="s">
        <v>37</v>
      </c>
      <c r="K3" s="24" t="s">
        <v>3</v>
      </c>
      <c r="L3" s="24" t="s">
        <v>38</v>
      </c>
      <c r="M3" s="24" t="s">
        <v>39</v>
      </c>
      <c r="N3" s="24" t="s">
        <v>40</v>
      </c>
      <c r="O3" s="24" t="s">
        <v>45</v>
      </c>
      <c r="P3" s="24" t="s">
        <v>42</v>
      </c>
      <c r="Q3" s="24" t="s">
        <v>4</v>
      </c>
      <c r="R3" s="25" t="s">
        <v>43</v>
      </c>
    </row>
    <row r="4" spans="1:18" ht="18" customHeight="1">
      <c r="A4" s="27" t="s">
        <v>5</v>
      </c>
      <c r="B4" s="27">
        <f t="shared" ref="B4:B29" si="0">SUM(C4:Q4)</f>
        <v>17419</v>
      </c>
      <c r="C4" s="28">
        <v>13395</v>
      </c>
      <c r="D4" s="28">
        <v>1599</v>
      </c>
      <c r="E4" s="28"/>
      <c r="F4" s="28">
        <v>350</v>
      </c>
      <c r="G4" s="28"/>
      <c r="H4" s="28"/>
      <c r="I4" s="28"/>
      <c r="J4" s="28"/>
      <c r="K4" s="28">
        <v>2075</v>
      </c>
      <c r="L4" s="28"/>
      <c r="M4" s="28"/>
      <c r="N4" s="28"/>
      <c r="O4" s="28"/>
      <c r="P4" s="28"/>
      <c r="Q4" s="28"/>
      <c r="R4" s="29">
        <f>B4-'[2]表二（新）'!C5</f>
        <v>0</v>
      </c>
    </row>
    <row r="5" spans="1:18" ht="18" customHeight="1">
      <c r="A5" s="27" t="s">
        <v>6</v>
      </c>
      <c r="B5" s="27">
        <f t="shared" si="0"/>
        <v>0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>
        <f>B5-'[2]表二（新）'!C251</f>
        <v>0</v>
      </c>
    </row>
    <row r="6" spans="1:18" ht="18" customHeight="1">
      <c r="A6" s="27" t="s">
        <v>7</v>
      </c>
      <c r="B6" s="27">
        <f t="shared" si="0"/>
        <v>188</v>
      </c>
      <c r="C6" s="28">
        <v>104</v>
      </c>
      <c r="D6" s="28">
        <v>49</v>
      </c>
      <c r="E6" s="28"/>
      <c r="F6" s="28"/>
      <c r="G6" s="28"/>
      <c r="H6" s="28"/>
      <c r="I6" s="28"/>
      <c r="J6" s="28"/>
      <c r="K6" s="28">
        <v>35</v>
      </c>
      <c r="L6" s="28"/>
      <c r="M6" s="28"/>
      <c r="N6" s="28"/>
      <c r="O6" s="28"/>
      <c r="P6" s="28"/>
      <c r="Q6" s="28"/>
      <c r="R6" s="29">
        <f>B6-'[2]表二（新）'!C254</f>
        <v>0</v>
      </c>
    </row>
    <row r="7" spans="1:18" ht="18" customHeight="1">
      <c r="A7" s="27" t="s">
        <v>8</v>
      </c>
      <c r="B7" s="27">
        <f t="shared" si="0"/>
        <v>4798</v>
      </c>
      <c r="C7" s="28">
        <v>2085</v>
      </c>
      <c r="D7" s="28">
        <v>997</v>
      </c>
      <c r="E7" s="28">
        <v>830</v>
      </c>
      <c r="F7" s="28">
        <v>200</v>
      </c>
      <c r="G7" s="28"/>
      <c r="H7" s="28"/>
      <c r="I7" s="28"/>
      <c r="J7" s="28"/>
      <c r="K7" s="28">
        <v>686</v>
      </c>
      <c r="L7" s="28"/>
      <c r="M7" s="28"/>
      <c r="N7" s="28"/>
      <c r="O7" s="28"/>
      <c r="P7" s="28"/>
      <c r="Q7" s="28"/>
      <c r="R7" s="29">
        <f>B7-'[2]表二（新）'!C266</f>
        <v>0</v>
      </c>
    </row>
    <row r="8" spans="1:18" ht="18" customHeight="1">
      <c r="A8" s="27" t="s">
        <v>9</v>
      </c>
      <c r="B8" s="27">
        <f t="shared" si="0"/>
        <v>21481</v>
      </c>
      <c r="C8" s="28">
        <v>1965</v>
      </c>
      <c r="D8" s="28">
        <v>759</v>
      </c>
      <c r="E8" s="28">
        <v>500</v>
      </c>
      <c r="F8" s="28"/>
      <c r="G8" s="28">
        <v>15020</v>
      </c>
      <c r="H8" s="28">
        <v>580</v>
      </c>
      <c r="I8" s="28"/>
      <c r="J8" s="28"/>
      <c r="K8" s="28">
        <v>2657</v>
      </c>
      <c r="L8" s="28"/>
      <c r="M8" s="28"/>
      <c r="N8" s="28"/>
      <c r="O8" s="28"/>
      <c r="P8" s="28"/>
      <c r="Q8" s="28"/>
      <c r="R8" s="29">
        <f>B8-'[2]表二（新）'!C355</f>
        <v>0</v>
      </c>
    </row>
    <row r="9" spans="1:18" ht="18" customHeight="1">
      <c r="A9" s="27" t="s">
        <v>10</v>
      </c>
      <c r="B9" s="27">
        <f t="shared" si="0"/>
        <v>2536</v>
      </c>
      <c r="C9" s="28">
        <v>485</v>
      </c>
      <c r="D9" s="28">
        <v>230</v>
      </c>
      <c r="E9" s="28"/>
      <c r="F9" s="28"/>
      <c r="G9" s="28">
        <v>160</v>
      </c>
      <c r="H9" s="28"/>
      <c r="I9" s="28">
        <v>1481</v>
      </c>
      <c r="J9" s="28"/>
      <c r="K9" s="28">
        <v>180</v>
      </c>
      <c r="L9" s="28"/>
      <c r="M9" s="28"/>
      <c r="N9" s="28"/>
      <c r="O9" s="28"/>
      <c r="P9" s="28"/>
      <c r="Q9" s="28"/>
      <c r="R9" s="29">
        <f>B9-'[2]表二（新）'!C409</f>
        <v>0</v>
      </c>
    </row>
    <row r="10" spans="1:18" ht="18" customHeight="1">
      <c r="A10" s="27" t="s">
        <v>46</v>
      </c>
      <c r="B10" s="27">
        <f t="shared" si="0"/>
        <v>1602</v>
      </c>
      <c r="C10" s="28">
        <v>374</v>
      </c>
      <c r="D10" s="28">
        <v>81</v>
      </c>
      <c r="E10" s="28"/>
      <c r="F10" s="28"/>
      <c r="G10" s="28">
        <v>638</v>
      </c>
      <c r="H10" s="28"/>
      <c r="I10" s="28"/>
      <c r="J10" s="28"/>
      <c r="K10" s="28">
        <v>509</v>
      </c>
      <c r="L10" s="28"/>
      <c r="M10" s="28"/>
      <c r="N10" s="28"/>
      <c r="O10" s="28"/>
      <c r="P10" s="28"/>
      <c r="Q10" s="28"/>
      <c r="R10" s="29">
        <f>B10-'[2]表二（新）'!C465</f>
        <v>0</v>
      </c>
    </row>
    <row r="11" spans="1:18" ht="18" customHeight="1">
      <c r="A11" s="27" t="s">
        <v>12</v>
      </c>
      <c r="B11" s="27">
        <f t="shared" si="0"/>
        <v>58954</v>
      </c>
      <c r="C11" s="28">
        <v>1947</v>
      </c>
      <c r="D11" s="28">
        <v>651</v>
      </c>
      <c r="E11" s="28"/>
      <c r="F11" s="28"/>
      <c r="G11" s="28">
        <v>1853</v>
      </c>
      <c r="H11" s="28">
        <v>529</v>
      </c>
      <c r="I11" s="28"/>
      <c r="J11" s="28"/>
      <c r="K11" s="28">
        <v>15974</v>
      </c>
      <c r="L11" s="28">
        <v>38000</v>
      </c>
      <c r="M11" s="28"/>
      <c r="N11" s="28"/>
      <c r="O11" s="28"/>
      <c r="P11" s="28"/>
      <c r="Q11" s="28"/>
      <c r="R11" s="29">
        <f>B11-'[2]表二（新）'!C521</f>
        <v>0</v>
      </c>
    </row>
    <row r="12" spans="1:18" ht="18" customHeight="1">
      <c r="A12" s="27" t="s">
        <v>47</v>
      </c>
      <c r="B12" s="27">
        <f t="shared" si="0"/>
        <v>22646</v>
      </c>
      <c r="C12" s="28">
        <v>895</v>
      </c>
      <c r="D12" s="28">
        <v>490</v>
      </c>
      <c r="E12" s="28">
        <v>500</v>
      </c>
      <c r="F12" s="28"/>
      <c r="G12" s="28">
        <v>11813</v>
      </c>
      <c r="H12" s="28"/>
      <c r="I12" s="28"/>
      <c r="J12" s="28"/>
      <c r="K12" s="28">
        <v>8948</v>
      </c>
      <c r="L12" s="28"/>
      <c r="M12" s="28"/>
      <c r="N12" s="28"/>
      <c r="O12" s="28"/>
      <c r="P12" s="28"/>
      <c r="Q12" s="28"/>
      <c r="R12" s="29">
        <f>B12-'[2]表二（新）'!C638</f>
        <v>0</v>
      </c>
    </row>
    <row r="13" spans="1:18" ht="18" customHeight="1">
      <c r="A13" s="27" t="s">
        <v>14</v>
      </c>
      <c r="B13" s="27">
        <f t="shared" si="0"/>
        <v>730</v>
      </c>
      <c r="C13" s="28">
        <v>187</v>
      </c>
      <c r="D13" s="28">
        <v>292</v>
      </c>
      <c r="E13" s="28">
        <v>100</v>
      </c>
      <c r="F13" s="28"/>
      <c r="G13" s="28"/>
      <c r="H13" s="28"/>
      <c r="I13" s="28"/>
      <c r="J13" s="28"/>
      <c r="K13" s="28">
        <v>151</v>
      </c>
      <c r="L13" s="28"/>
      <c r="M13" s="28"/>
      <c r="N13" s="28"/>
      <c r="O13" s="28"/>
      <c r="P13" s="28"/>
      <c r="Q13" s="28"/>
      <c r="R13" s="29">
        <f>B13-'[2]表二（新）'!C709</f>
        <v>0</v>
      </c>
    </row>
    <row r="14" spans="1:18" ht="18" customHeight="1">
      <c r="A14" s="27" t="s">
        <v>15</v>
      </c>
      <c r="B14" s="27">
        <f t="shared" si="0"/>
        <v>2499</v>
      </c>
      <c r="C14" s="28">
        <v>895</v>
      </c>
      <c r="D14" s="28">
        <v>339</v>
      </c>
      <c r="E14" s="28"/>
      <c r="F14" s="28"/>
      <c r="G14" s="28">
        <v>587</v>
      </c>
      <c r="H14" s="28"/>
      <c r="I14" s="28"/>
      <c r="J14" s="28"/>
      <c r="K14" s="28">
        <v>678</v>
      </c>
      <c r="L14" s="28"/>
      <c r="M14" s="28"/>
      <c r="N14" s="28"/>
      <c r="O14" s="28"/>
      <c r="P14" s="28"/>
      <c r="Q14" s="28"/>
      <c r="R14" s="29">
        <f>B14-'[2]表二（新）'!C782</f>
        <v>0</v>
      </c>
    </row>
    <row r="15" spans="1:18" ht="18" customHeight="1">
      <c r="A15" s="27" t="s">
        <v>16</v>
      </c>
      <c r="B15" s="27">
        <f t="shared" si="0"/>
        <v>16006</v>
      </c>
      <c r="C15" s="28">
        <v>4895</v>
      </c>
      <c r="D15" s="28">
        <v>287</v>
      </c>
      <c r="E15" s="28"/>
      <c r="F15" s="28"/>
      <c r="G15" s="28">
        <v>4402</v>
      </c>
      <c r="H15" s="28"/>
      <c r="I15" s="28">
        <v>500</v>
      </c>
      <c r="J15" s="28"/>
      <c r="K15" s="28">
        <v>5922</v>
      </c>
      <c r="L15" s="28"/>
      <c r="M15" s="28"/>
      <c r="N15" s="28"/>
      <c r="O15" s="28"/>
      <c r="P15" s="28"/>
      <c r="Q15" s="28"/>
      <c r="R15" s="29">
        <f>B15-'[2]表二（新）'!C801</f>
        <v>0</v>
      </c>
    </row>
    <row r="16" spans="1:18" ht="18" customHeight="1">
      <c r="A16" s="27" t="s">
        <v>17</v>
      </c>
      <c r="B16" s="27">
        <f t="shared" si="0"/>
        <v>2845</v>
      </c>
      <c r="C16" s="28">
        <v>89</v>
      </c>
      <c r="D16" s="28">
        <v>597</v>
      </c>
      <c r="E16" s="28"/>
      <c r="F16" s="28"/>
      <c r="G16" s="28">
        <v>153</v>
      </c>
      <c r="H16" s="28"/>
      <c r="I16" s="28"/>
      <c r="J16" s="28"/>
      <c r="K16" s="28">
        <v>2006</v>
      </c>
      <c r="L16" s="28"/>
      <c r="M16" s="28"/>
      <c r="N16" s="28"/>
      <c r="O16" s="28"/>
      <c r="P16" s="28"/>
      <c r="Q16" s="28"/>
      <c r="R16" s="29">
        <f>B16-'[2]表二（新）'!C926</f>
        <v>0</v>
      </c>
    </row>
    <row r="17" spans="1:18" ht="18" customHeight="1">
      <c r="A17" s="30" t="s">
        <v>18</v>
      </c>
      <c r="B17" s="27">
        <f t="shared" si="0"/>
        <v>516</v>
      </c>
      <c r="C17" s="28">
        <v>175</v>
      </c>
      <c r="D17" s="28">
        <v>89</v>
      </c>
      <c r="E17" s="28"/>
      <c r="F17" s="28"/>
      <c r="G17" s="28">
        <v>80</v>
      </c>
      <c r="H17" s="28"/>
      <c r="I17" s="28"/>
      <c r="J17" s="28"/>
      <c r="K17" s="28">
        <v>172</v>
      </c>
      <c r="L17" s="28"/>
      <c r="M17" s="28"/>
      <c r="N17" s="28"/>
      <c r="O17" s="28"/>
      <c r="P17" s="28"/>
      <c r="Q17" s="28"/>
      <c r="R17" s="29">
        <f>B17-'[2]表二（新）'!C990</f>
        <v>0</v>
      </c>
    </row>
    <row r="18" spans="1:18" ht="18" customHeight="1">
      <c r="A18" s="30" t="s">
        <v>19</v>
      </c>
      <c r="B18" s="27">
        <f t="shared" si="0"/>
        <v>219</v>
      </c>
      <c r="C18" s="28">
        <v>121</v>
      </c>
      <c r="D18" s="28">
        <v>20</v>
      </c>
      <c r="E18" s="28"/>
      <c r="F18" s="28"/>
      <c r="G18" s="28">
        <v>33</v>
      </c>
      <c r="H18" s="28"/>
      <c r="I18" s="28"/>
      <c r="J18" s="28"/>
      <c r="K18" s="28">
        <v>45</v>
      </c>
      <c r="L18" s="28"/>
      <c r="M18" s="28"/>
      <c r="N18" s="28"/>
      <c r="O18" s="28"/>
      <c r="P18" s="28"/>
      <c r="Q18" s="28"/>
      <c r="R18" s="29">
        <f>B18-'[2]表二（新）'!C1056</f>
        <v>0</v>
      </c>
    </row>
    <row r="19" spans="1:18" ht="18" customHeight="1">
      <c r="A19" s="31" t="s">
        <v>20</v>
      </c>
      <c r="B19" s="27">
        <f t="shared" si="0"/>
        <v>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>
        <f>B19-'[2]表二（新）'!C1076</f>
        <v>0</v>
      </c>
    </row>
    <row r="20" spans="1:18" ht="18" customHeight="1">
      <c r="A20" s="30" t="s">
        <v>21</v>
      </c>
      <c r="B20" s="27">
        <f t="shared" si="0"/>
        <v>0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>
        <f>B20-'[2]表二（新）'!C1091</f>
        <v>0</v>
      </c>
    </row>
    <row r="21" spans="1:18" ht="18" customHeight="1">
      <c r="A21" s="30" t="s">
        <v>48</v>
      </c>
      <c r="B21" s="27">
        <f t="shared" si="0"/>
        <v>915</v>
      </c>
      <c r="C21" s="28">
        <v>400</v>
      </c>
      <c r="D21" s="28">
        <v>162</v>
      </c>
      <c r="E21" s="28"/>
      <c r="F21" s="28"/>
      <c r="G21" s="28">
        <v>97</v>
      </c>
      <c r="H21" s="28"/>
      <c r="I21" s="28"/>
      <c r="J21" s="28"/>
      <c r="K21" s="28">
        <v>256</v>
      </c>
      <c r="L21" s="28"/>
      <c r="M21" s="28"/>
      <c r="N21" s="28"/>
      <c r="O21" s="28"/>
      <c r="P21" s="28"/>
      <c r="Q21" s="28"/>
      <c r="R21" s="29">
        <f>B21-'[2]表二（新）'!C1101</f>
        <v>0</v>
      </c>
    </row>
    <row r="22" spans="1:18" ht="18" customHeight="1">
      <c r="A22" s="30" t="s">
        <v>23</v>
      </c>
      <c r="B22" s="27">
        <f t="shared" si="0"/>
        <v>365</v>
      </c>
      <c r="C22" s="28"/>
      <c r="D22" s="28"/>
      <c r="E22" s="28"/>
      <c r="F22" s="28"/>
      <c r="G22" s="28"/>
      <c r="H22" s="28"/>
      <c r="I22" s="28"/>
      <c r="J22" s="28"/>
      <c r="K22" s="28">
        <v>365</v>
      </c>
      <c r="L22" s="28"/>
      <c r="M22" s="28"/>
      <c r="N22" s="28"/>
      <c r="O22" s="28"/>
      <c r="P22" s="28"/>
      <c r="Q22" s="28"/>
      <c r="R22" s="29">
        <f>B22-'[2]表二（新）'!C1165</f>
        <v>0</v>
      </c>
    </row>
    <row r="23" spans="1:18" ht="18" customHeight="1">
      <c r="A23" s="30" t="s">
        <v>24</v>
      </c>
      <c r="B23" s="27">
        <f t="shared" si="0"/>
        <v>180</v>
      </c>
      <c r="C23" s="28">
        <v>65</v>
      </c>
      <c r="D23" s="28">
        <v>15</v>
      </c>
      <c r="E23" s="28"/>
      <c r="F23" s="28"/>
      <c r="G23" s="28">
        <v>15</v>
      </c>
      <c r="H23" s="28"/>
      <c r="I23" s="28"/>
      <c r="J23" s="28"/>
      <c r="K23" s="28">
        <v>85</v>
      </c>
      <c r="L23" s="28"/>
      <c r="M23" s="28"/>
      <c r="N23" s="28"/>
      <c r="O23" s="28"/>
      <c r="P23" s="28"/>
      <c r="Q23" s="28"/>
      <c r="R23" s="29">
        <f>B23-'[2]表二（新）'!C1183</f>
        <v>0</v>
      </c>
    </row>
    <row r="24" spans="1:18" ht="18" customHeight="1">
      <c r="A24" s="30" t="s">
        <v>49</v>
      </c>
      <c r="B24" s="27">
        <f t="shared" si="0"/>
        <v>505</v>
      </c>
      <c r="C24" s="28">
        <v>203</v>
      </c>
      <c r="D24" s="28"/>
      <c r="E24" s="28"/>
      <c r="F24" s="28"/>
      <c r="G24" s="28"/>
      <c r="H24" s="28"/>
      <c r="I24" s="28"/>
      <c r="J24" s="28"/>
      <c r="K24" s="28">
        <v>302</v>
      </c>
      <c r="L24" s="28"/>
      <c r="M24" s="28"/>
      <c r="N24" s="28"/>
      <c r="O24" s="28"/>
      <c r="P24" s="28"/>
      <c r="Q24" s="28"/>
      <c r="R24" s="29">
        <f>B24-'[2]表二（新）'!C1236</f>
        <v>0</v>
      </c>
    </row>
    <row r="25" spans="1:18" ht="18" customHeight="1">
      <c r="A25" s="31" t="s">
        <v>50</v>
      </c>
      <c r="B25" s="27">
        <f t="shared" si="0"/>
        <v>1000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>
        <v>1000</v>
      </c>
      <c r="Q25" s="28"/>
      <c r="R25" s="29">
        <f>B25-'[2]表二（新）'!C1293</f>
        <v>0</v>
      </c>
    </row>
    <row r="26" spans="1:18" ht="18" customHeight="1">
      <c r="A26" s="30" t="s">
        <v>51</v>
      </c>
      <c r="B26" s="27">
        <f t="shared" si="0"/>
        <v>6678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>
        <v>6678</v>
      </c>
      <c r="N26" s="28"/>
      <c r="O26" s="28"/>
      <c r="P26" s="28"/>
      <c r="Q26" s="28"/>
      <c r="R26" s="29">
        <f>B26-'[2]表二（新）'!C1294</f>
        <v>0</v>
      </c>
    </row>
    <row r="27" spans="1:18" ht="18" customHeight="1">
      <c r="A27" s="30" t="s">
        <v>52</v>
      </c>
      <c r="B27" s="27">
        <f t="shared" si="0"/>
        <v>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9">
        <f>B27-'[2]表二（新）'!C1300</f>
        <v>0</v>
      </c>
    </row>
    <row r="28" spans="1:18" ht="18" customHeight="1">
      <c r="A28" s="27" t="s">
        <v>53</v>
      </c>
      <c r="B28" s="27">
        <f t="shared" si="0"/>
        <v>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>
        <f>B28-'[2]表二（新）'!C1302</f>
        <v>0</v>
      </c>
    </row>
    <row r="29" spans="1:18" ht="18" customHeight="1">
      <c r="A29" s="27" t="s">
        <v>44</v>
      </c>
      <c r="B29" s="27">
        <f t="shared" si="0"/>
        <v>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9"/>
    </row>
    <row r="30" spans="1:18" ht="18" customHeight="1">
      <c r="A30" s="32" t="s">
        <v>29</v>
      </c>
      <c r="B30" s="27">
        <f t="shared" ref="B30:Q30" si="1">SUM(B4:B29)</f>
        <v>162082</v>
      </c>
      <c r="C30" s="27">
        <f t="shared" si="1"/>
        <v>28280</v>
      </c>
      <c r="D30" s="27">
        <f t="shared" si="1"/>
        <v>6657</v>
      </c>
      <c r="E30" s="27">
        <f t="shared" si="1"/>
        <v>1930</v>
      </c>
      <c r="F30" s="27">
        <f t="shared" si="1"/>
        <v>550</v>
      </c>
      <c r="G30" s="27">
        <f t="shared" si="1"/>
        <v>34851</v>
      </c>
      <c r="H30" s="27">
        <f t="shared" si="1"/>
        <v>1109</v>
      </c>
      <c r="I30" s="27">
        <f t="shared" si="1"/>
        <v>1981</v>
      </c>
      <c r="J30" s="27">
        <f t="shared" si="1"/>
        <v>0</v>
      </c>
      <c r="K30" s="27">
        <f t="shared" si="1"/>
        <v>41046</v>
      </c>
      <c r="L30" s="27">
        <f t="shared" si="1"/>
        <v>38000</v>
      </c>
      <c r="M30" s="27">
        <f t="shared" si="1"/>
        <v>6678</v>
      </c>
      <c r="N30" s="27">
        <f t="shared" si="1"/>
        <v>0</v>
      </c>
      <c r="O30" s="27">
        <f t="shared" si="1"/>
        <v>0</v>
      </c>
      <c r="P30" s="27">
        <f t="shared" si="1"/>
        <v>1000</v>
      </c>
      <c r="Q30" s="27">
        <f t="shared" si="1"/>
        <v>0</v>
      </c>
      <c r="R30" s="29"/>
    </row>
  </sheetData>
  <protectedRanges>
    <protectedRange sqref="C4:K27" name="区域1" securityDescriptor=""/>
    <protectedRange sqref="F4:F27" name="区域1_1" securityDescriptor=""/>
  </protectedRanges>
  <mergeCells count="1">
    <mergeCell ref="A1:Q1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2019-06-12T02:09:16Z</dcterms:modified>
</cp:coreProperties>
</file>