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68" i="2"/>
  <c r="B68"/>
  <c r="C44"/>
  <c r="B44"/>
  <c r="C15"/>
  <c r="B15"/>
  <c r="C8"/>
  <c r="B8"/>
  <c r="F7"/>
  <c r="F6" s="1"/>
  <c r="E7"/>
  <c r="E6" s="1"/>
  <c r="F5"/>
  <c r="E5"/>
  <c r="C5"/>
  <c r="B5"/>
  <c r="E76" l="1"/>
  <c r="C7"/>
  <c r="C6" s="1"/>
  <c r="C76" s="1"/>
  <c r="B7"/>
  <c r="B6" s="1"/>
  <c r="B76" s="1"/>
  <c r="F76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从表一取数
</t>
        </r>
      </text>
    </comment>
    <comment ref="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从表一取数</t>
        </r>
      </text>
    </comment>
    <comment ref="E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从表二取数</t>
        </r>
      </text>
    </comment>
    <comment ref="F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从表二取数</t>
        </r>
      </text>
    </comment>
  </commentList>
</comments>
</file>

<file path=xl/sharedStrings.xml><?xml version="1.0" encoding="utf-8"?>
<sst xmlns="http://schemas.openxmlformats.org/spreadsheetml/2006/main" count="129" uniqueCount="92">
  <si>
    <t>单位：万元</t>
  </si>
  <si>
    <t>上年决算（执行)数</t>
  </si>
  <si>
    <t>预算数</t>
  </si>
  <si>
    <t>项目</t>
  </si>
  <si>
    <t>转移性收入</t>
  </si>
  <si>
    <t>转移性支出</t>
  </si>
  <si>
    <t xml:space="preserve">  上级补助收入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</si>
  <si>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</si>
  <si>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</si>
  <si>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</si>
  <si>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</si>
  <si>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</si>
  <si>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</si>
  <si>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</si>
  <si>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</si>
  <si>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</si>
  <si>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</si>
  <si>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</si>
  <si>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</si>
  <si>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</si>
  <si>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</si>
  <si>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</si>
  <si>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</si>
  <si>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</si>
  <si>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</si>
  <si>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</si>
  <si>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</si>
  <si>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</si>
  <si>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</si>
  <si>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</si>
  <si>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</si>
  <si>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贫困地区转移支付收入</t>
  </si>
  <si>
    <t xml:space="preserve">    专项转移支付收入</t>
  </si>
  <si>
    <t xml:space="preserve">      一般公共服务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</si>
  <si>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</si>
  <si>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</si>
  <si>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</si>
  <si>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</si>
  <si>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社会保障和就业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</si>
  <si>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</si>
  <si>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</si>
  <si>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</si>
  <si>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</si>
  <si>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</si>
  <si>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</si>
  <si>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</si>
  <si>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住房保障</t>
  </si>
  <si>
    <t xml:space="preserve">      粮油物资储备</t>
  </si>
  <si>
    <t xml:space="preserve">  上年结余收入</t>
  </si>
  <si>
    <t xml:space="preserve">  调出资金</t>
  </si>
  <si>
    <t xml:space="preserve">  调入资金</t>
  </si>
  <si>
    <t xml:space="preserve">  年终结余</t>
  </si>
  <si>
    <t xml:space="preserve">  援助其他地区支出</t>
  </si>
  <si>
    <t xml:space="preserve">  接受其他地区援助收入</t>
  </si>
  <si>
    <t>收入总计</t>
  </si>
  <si>
    <t>支出总计</t>
  </si>
  <si>
    <t>本级收入合计</t>
  </si>
  <si>
    <t>本级支出合计</t>
  </si>
  <si>
    <t xml:space="preserve">  上解支出</t>
  </si>
  <si>
    <t xml:space="preserve"> </t>
  </si>
  <si>
    <t xml:space="preserve">      增值税五五分享税收返还收入</t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</si>
  <si>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</si>
  <si>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</si>
  <si>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</si>
  <si>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</si>
  <si>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</si>
  <si>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</si>
  <si>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</si>
  <si>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 xml:space="preserve">      其他返还性收入</t>
  </si>
  <si>
    <r>
      <rPr>
        <sz val="11"/>
        <rFont val="宋体"/>
        <charset val="134"/>
      </rPr>
      <t xml:space="preserve">      城乡居民</t>
    </r>
    <r>
      <rPr>
        <sz val="11"/>
        <color rgb="FFFF000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</si>
  <si>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r>
      <rPr>
        <sz val="11"/>
        <rFont val="宋体"/>
        <charset val="134"/>
      </rPr>
      <t xml:space="preserve">      边</t>
    </r>
    <r>
      <rPr>
        <sz val="11"/>
        <color rgb="FFFF000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</si>
  <si>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</si>
  <si>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</si>
  <si>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</si>
  <si>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</si>
  <si>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</si>
  <si>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</si>
  <si>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</si>
  <si>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</si>
  <si>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</si>
  <si>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外交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</si>
  <si>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</t>
    </r>
  </si>
  <si>
    <r>
      <rPr>
        <sz val="11"/>
        <rFont val="宋体"/>
        <charset val="134"/>
      </rPr>
      <t xml:space="preserve">  </t>
    </r>
    <r>
      <rPr>
        <sz val="11"/>
        <color rgb="FFFF0000"/>
        <rFont val="宋体"/>
        <charset val="134"/>
      </rPr>
      <t xml:space="preserve">    卫生健康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</si>
  <si>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</si>
  <si>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其他收入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</si>
  <si>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</si>
  <si>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</si>
  <si>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</si>
  <si>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安排预算稳定调节基金</t>
  </si>
  <si>
    <t xml:space="preserve">  补充预算周转金</t>
  </si>
  <si>
    <t xml:space="preserve">  动用预算稳定调节基金</t>
  </si>
  <si>
    <t>2019年一般公共预算税收返还和转移支付表（预算）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</si>
</sst>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left" vertical="center"/>
    </xf>
    <xf numFmtId="1" fontId="7" fillId="0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3" fontId="7" fillId="0" borderId="4" xfId="0" applyNumberFormat="1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right" vertical="center"/>
    </xf>
    <xf numFmtId="3" fontId="7" fillId="0" borderId="5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right" vertical="center"/>
    </xf>
    <xf numFmtId="1" fontId="7" fillId="0" borderId="3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right" vertical="center"/>
    </xf>
    <xf numFmtId="1" fontId="7" fillId="0" borderId="4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/>
    </xf>
    <xf numFmtId="1" fontId="6" fillId="0" borderId="4" xfId="0" applyNumberFormat="1" applyFont="1" applyFill="1" applyBorder="1" applyAlignment="1" applyProtection="1">
      <alignment vertical="center"/>
    </xf>
    <xf numFmtId="1" fontId="6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 wrapText="1"/>
    </xf>
    <xf numFmtId="1" fontId="9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" fontId="7" fillId="0" borderId="6" xfId="0" applyNumberFormat="1" applyFont="1" applyFill="1" applyBorder="1" applyAlignment="1" applyProtection="1">
      <alignment horizontal="left" vertical="center"/>
    </xf>
    <xf numFmtId="1" fontId="9" fillId="0" borderId="4" xfId="0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left" vertical="center" wrapText="1"/>
    </xf>
    <xf numFmtId="1" fontId="8" fillId="0" borderId="4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10;&#28487;&#30340;&#25991;&#26723;\&#24180;&#21021;&#39044;&#31639;\2019&#24180;\21&#36890;&#21270;&#21439;2019&#24180;&#22320;&#26041;&#36130;&#25919;&#39044;&#31639;&#34920;(201903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>
        <row r="33">
          <cell r="B33">
            <v>42559</v>
          </cell>
          <cell r="C33">
            <v>42559</v>
          </cell>
        </row>
      </sheetData>
      <sheetData sheetId="3">
        <row r="1307">
          <cell r="B1307">
            <v>275587</v>
          </cell>
          <cell r="C1307">
            <v>162082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C8" sqref="C8"/>
    </sheetView>
  </sheetViews>
  <sheetFormatPr defaultColWidth="10" defaultRowHeight="14.4"/>
  <cols>
    <col min="1" max="1" width="32.5546875" style="4" customWidth="1"/>
    <col min="2" max="3" width="10" style="3" customWidth="1"/>
    <col min="4" max="4" width="22.21875" style="4" customWidth="1"/>
    <col min="5" max="6" width="10" style="3" customWidth="1"/>
    <col min="7" max="16384" width="10" style="4"/>
  </cols>
  <sheetData>
    <row r="1" spans="1:6" s="1" customFormat="1" ht="20.399999999999999">
      <c r="A1" s="37" t="s">
        <v>91</v>
      </c>
      <c r="B1" s="38"/>
      <c r="C1" s="38"/>
      <c r="D1" s="37"/>
      <c r="E1" s="38"/>
      <c r="F1" s="38"/>
    </row>
    <row r="2" spans="1:6" ht="20.25" customHeight="1">
      <c r="A2" s="1"/>
      <c r="B2" s="2"/>
      <c r="F2" s="5" t="s">
        <v>0</v>
      </c>
    </row>
    <row r="3" spans="1:6" ht="31.5" customHeight="1">
      <c r="A3" s="39" t="s">
        <v>65</v>
      </c>
      <c r="B3" s="40"/>
      <c r="C3" s="41"/>
      <c r="D3" s="39" t="s">
        <v>66</v>
      </c>
      <c r="E3" s="40"/>
      <c r="F3" s="41"/>
    </row>
    <row r="4" spans="1:6" ht="44.4" customHeight="1">
      <c r="A4" s="6" t="s">
        <v>67</v>
      </c>
      <c r="B4" s="7" t="s">
        <v>1</v>
      </c>
      <c r="C4" s="6" t="s">
        <v>2</v>
      </c>
      <c r="D4" s="6" t="s">
        <v>3</v>
      </c>
      <c r="E4" s="7" t="s">
        <v>1</v>
      </c>
      <c r="F4" s="6" t="s">
        <v>2</v>
      </c>
    </row>
    <row r="5" spans="1:6" ht="20.100000000000001" customHeight="1">
      <c r="A5" s="24" t="s">
        <v>56</v>
      </c>
      <c r="B5" s="20">
        <f>[1]表一!B33</f>
        <v>42559</v>
      </c>
      <c r="C5" s="12">
        <f>[1]表一!C33</f>
        <v>42559</v>
      </c>
      <c r="D5" s="24" t="s">
        <v>57</v>
      </c>
      <c r="E5" s="20">
        <f>'[1]表二（新）'!B1307</f>
        <v>275587</v>
      </c>
      <c r="F5" s="12">
        <f>'[1]表二（新）'!C1307</f>
        <v>162082</v>
      </c>
    </row>
    <row r="6" spans="1:6" ht="20.100000000000001" customHeight="1">
      <c r="A6" s="25" t="s">
        <v>4</v>
      </c>
      <c r="B6" s="26">
        <f>B7+B67+B68+B72+B73+B74+B75</f>
        <v>242671</v>
      </c>
      <c r="C6" s="26">
        <f>C7+C67+C68+C72+C73+C74+C75</f>
        <v>135740</v>
      </c>
      <c r="D6" s="25" t="s">
        <v>5</v>
      </c>
      <c r="E6" s="26">
        <f>E7+E68+E69+E70+E71+E72+E73+E74</f>
        <v>9643</v>
      </c>
      <c r="F6" s="12">
        <f>F7+F68+F69+F70+F71+F72+F73+F74</f>
        <v>16217</v>
      </c>
    </row>
    <row r="7" spans="1:6" ht="20.100000000000001" customHeight="1">
      <c r="A7" s="10" t="s">
        <v>6</v>
      </c>
      <c r="B7" s="11">
        <f>B8+B15+B44</f>
        <v>200813</v>
      </c>
      <c r="C7" s="11">
        <f>C8+C15+C44</f>
        <v>126817</v>
      </c>
      <c r="D7" s="10" t="s">
        <v>58</v>
      </c>
      <c r="E7" s="11">
        <f>E8+E9</f>
        <v>8457</v>
      </c>
      <c r="F7" s="12">
        <f>F8+F9</f>
        <v>8082</v>
      </c>
    </row>
    <row r="8" spans="1:6" ht="20.100000000000001" customHeight="1">
      <c r="A8" s="10" t="s">
        <v>7</v>
      </c>
      <c r="B8" s="11">
        <f>SUM(B9:B14)</f>
        <v>9628</v>
      </c>
      <c r="C8" s="12">
        <f>SUM(C9:C14)</f>
        <v>9628</v>
      </c>
      <c r="D8" s="10" t="s">
        <v>8</v>
      </c>
      <c r="E8" s="8">
        <v>7999</v>
      </c>
      <c r="F8" s="9">
        <v>7999</v>
      </c>
    </row>
    <row r="9" spans="1:6" ht="20.100000000000001" customHeight="1">
      <c r="A9" s="22" t="s">
        <v>9</v>
      </c>
      <c r="B9" s="8">
        <v>3301</v>
      </c>
      <c r="C9" s="8">
        <v>3301</v>
      </c>
      <c r="D9" s="10" t="s">
        <v>10</v>
      </c>
      <c r="E9" s="8">
        <v>458</v>
      </c>
      <c r="F9" s="9">
        <v>83</v>
      </c>
    </row>
    <row r="10" spans="1:6" ht="20.100000000000001" customHeight="1">
      <c r="A10" s="22" t="s">
        <v>11</v>
      </c>
      <c r="B10" s="8">
        <v>84</v>
      </c>
      <c r="C10" s="8">
        <v>84</v>
      </c>
      <c r="D10" s="10"/>
      <c r="E10" s="11"/>
      <c r="F10" s="12"/>
    </row>
    <row r="11" spans="1:6" ht="20.100000000000001" customHeight="1">
      <c r="A11" s="22" t="s">
        <v>12</v>
      </c>
      <c r="B11" s="8">
        <v>4599</v>
      </c>
      <c r="C11" s="8">
        <v>4599</v>
      </c>
      <c r="D11" s="10" t="s">
        <v>59</v>
      </c>
      <c r="E11" s="11"/>
      <c r="F11" s="12"/>
    </row>
    <row r="12" spans="1:6" ht="20.100000000000001" customHeight="1">
      <c r="A12" s="22" t="s">
        <v>13</v>
      </c>
      <c r="B12" s="8">
        <v>236</v>
      </c>
      <c r="C12" s="8">
        <v>236</v>
      </c>
      <c r="D12" s="10" t="s">
        <v>59</v>
      </c>
      <c r="E12" s="11"/>
      <c r="F12" s="12"/>
    </row>
    <row r="13" spans="1:6" ht="20.100000000000001" customHeight="1">
      <c r="A13" s="22" t="s">
        <v>60</v>
      </c>
      <c r="B13" s="8">
        <v>1408</v>
      </c>
      <c r="C13" s="8">
        <v>1408</v>
      </c>
      <c r="D13" s="10" t="s">
        <v>59</v>
      </c>
      <c r="E13" s="11"/>
      <c r="F13" s="12"/>
    </row>
    <row r="14" spans="1:6" ht="20.100000000000001" customHeight="1">
      <c r="A14" s="22" t="s">
        <v>68</v>
      </c>
      <c r="B14" s="8"/>
      <c r="C14" s="9"/>
      <c r="D14" s="10" t="s">
        <v>59</v>
      </c>
      <c r="E14" s="11"/>
      <c r="F14" s="12"/>
    </row>
    <row r="15" spans="1:6" ht="20.100000000000001" customHeight="1">
      <c r="A15" s="22" t="s">
        <v>14</v>
      </c>
      <c r="B15" s="11">
        <f>SUM(B16:B43)</f>
        <v>109168</v>
      </c>
      <c r="C15" s="12">
        <f>SUM(C16:C43)</f>
        <v>100199</v>
      </c>
      <c r="D15" s="10" t="s">
        <v>59</v>
      </c>
      <c r="E15" s="11"/>
      <c r="F15" s="12"/>
    </row>
    <row r="16" spans="1:6" ht="20.100000000000001" customHeight="1">
      <c r="A16" s="22" t="s">
        <v>15</v>
      </c>
      <c r="B16" s="8"/>
      <c r="C16" s="9"/>
      <c r="D16" s="10" t="s">
        <v>59</v>
      </c>
      <c r="E16" s="11"/>
      <c r="F16" s="12"/>
    </row>
    <row r="17" spans="1:6" ht="20.100000000000001" customHeight="1">
      <c r="A17" s="15" t="s">
        <v>16</v>
      </c>
      <c r="B17" s="8">
        <v>15947</v>
      </c>
      <c r="C17" s="9">
        <v>15562</v>
      </c>
      <c r="D17" s="10" t="s">
        <v>59</v>
      </c>
      <c r="E17" s="11"/>
      <c r="F17" s="12"/>
    </row>
    <row r="18" spans="1:6" ht="20.100000000000001" customHeight="1">
      <c r="A18" s="13" t="s">
        <v>17</v>
      </c>
      <c r="B18" s="8">
        <v>12200</v>
      </c>
      <c r="C18" s="9">
        <v>11313</v>
      </c>
      <c r="D18" s="10" t="s">
        <v>59</v>
      </c>
      <c r="E18" s="11"/>
      <c r="F18" s="12"/>
    </row>
    <row r="19" spans="1:6" ht="20.100000000000001" customHeight="1">
      <c r="A19" s="13" t="s">
        <v>18</v>
      </c>
      <c r="B19" s="8">
        <v>14003</v>
      </c>
      <c r="C19" s="9">
        <v>3440</v>
      </c>
      <c r="D19" s="10" t="s">
        <v>59</v>
      </c>
      <c r="E19" s="11"/>
      <c r="F19" s="12"/>
    </row>
    <row r="20" spans="1:6" ht="20.100000000000001" customHeight="1">
      <c r="A20" s="13" t="s">
        <v>19</v>
      </c>
      <c r="B20" s="8"/>
      <c r="C20" s="9"/>
      <c r="D20" s="10" t="s">
        <v>59</v>
      </c>
      <c r="E20" s="11"/>
      <c r="F20" s="12"/>
    </row>
    <row r="21" spans="1:6" ht="20.100000000000001" customHeight="1">
      <c r="A21" s="13" t="s">
        <v>20</v>
      </c>
      <c r="B21" s="8"/>
      <c r="C21" s="9"/>
      <c r="D21" s="10" t="s">
        <v>59</v>
      </c>
      <c r="E21" s="11"/>
      <c r="F21" s="12"/>
    </row>
    <row r="22" spans="1:6" ht="20.100000000000001" customHeight="1">
      <c r="A22" s="13" t="s">
        <v>21</v>
      </c>
      <c r="B22" s="8"/>
      <c r="C22" s="9"/>
      <c r="D22" s="10" t="s">
        <v>59</v>
      </c>
      <c r="E22" s="11"/>
      <c r="F22" s="12"/>
    </row>
    <row r="23" spans="1:6" ht="20.100000000000001" customHeight="1">
      <c r="A23" s="13" t="s">
        <v>22</v>
      </c>
      <c r="B23" s="8">
        <v>1288</v>
      </c>
      <c r="C23" s="9"/>
      <c r="D23" s="10" t="s">
        <v>59</v>
      </c>
      <c r="E23" s="11"/>
      <c r="F23" s="12"/>
    </row>
    <row r="24" spans="1:6" ht="20.100000000000001" customHeight="1">
      <c r="A24" s="13" t="s">
        <v>23</v>
      </c>
      <c r="B24" s="8">
        <v>2781</v>
      </c>
      <c r="C24" s="9">
        <v>125</v>
      </c>
      <c r="D24" s="10" t="s">
        <v>59</v>
      </c>
      <c r="E24" s="11"/>
      <c r="F24" s="12"/>
    </row>
    <row r="25" spans="1:6" ht="20.100000000000001" customHeight="1">
      <c r="A25" s="13" t="s">
        <v>24</v>
      </c>
      <c r="B25" s="8">
        <v>31202</v>
      </c>
      <c r="C25" s="9">
        <v>30599</v>
      </c>
      <c r="D25" s="10" t="s">
        <v>59</v>
      </c>
      <c r="E25" s="11"/>
      <c r="F25" s="12"/>
    </row>
    <row r="26" spans="1:6" ht="20.100000000000001" customHeight="1">
      <c r="A26" s="15" t="s">
        <v>69</v>
      </c>
      <c r="B26" s="8">
        <v>6859</v>
      </c>
      <c r="C26" s="9">
        <v>7051</v>
      </c>
      <c r="D26" s="10" t="s">
        <v>59</v>
      </c>
      <c r="E26" s="11"/>
      <c r="F26" s="12"/>
    </row>
    <row r="27" spans="1:6" ht="20.100000000000001" customHeight="1">
      <c r="A27" s="13" t="s">
        <v>25</v>
      </c>
      <c r="B27" s="8">
        <v>2500</v>
      </c>
      <c r="C27" s="9"/>
      <c r="D27" s="13" t="s">
        <v>59</v>
      </c>
      <c r="E27" s="14"/>
      <c r="F27" s="12"/>
    </row>
    <row r="28" spans="1:6" ht="20.100000000000001" customHeight="1">
      <c r="A28" s="13" t="s">
        <v>26</v>
      </c>
      <c r="B28" s="8">
        <v>190</v>
      </c>
      <c r="C28" s="9"/>
      <c r="D28" s="13" t="s">
        <v>59</v>
      </c>
      <c r="E28" s="14"/>
      <c r="F28" s="12"/>
    </row>
    <row r="29" spans="1:6" ht="20.100000000000001" customHeight="1">
      <c r="A29" s="13" t="s">
        <v>27</v>
      </c>
      <c r="B29" s="8">
        <v>268</v>
      </c>
      <c r="C29" s="9">
        <v>241</v>
      </c>
      <c r="D29" s="13" t="s">
        <v>59</v>
      </c>
      <c r="E29" s="14"/>
      <c r="F29" s="12"/>
    </row>
    <row r="30" spans="1:6" ht="20.100000000000001" customHeight="1">
      <c r="A30" s="13" t="s">
        <v>28</v>
      </c>
      <c r="B30" s="8">
        <v>19560</v>
      </c>
      <c r="C30" s="9">
        <v>19560</v>
      </c>
      <c r="D30" s="15" t="s">
        <v>59</v>
      </c>
      <c r="E30" s="16"/>
      <c r="F30" s="12"/>
    </row>
    <row r="31" spans="1:6" ht="20.100000000000001" customHeight="1">
      <c r="A31" s="13" t="s">
        <v>29</v>
      </c>
      <c r="B31" s="8">
        <v>789</v>
      </c>
      <c r="C31" s="9">
        <v>710</v>
      </c>
      <c r="D31" s="13" t="s">
        <v>59</v>
      </c>
      <c r="E31" s="14"/>
      <c r="F31" s="12"/>
    </row>
    <row r="32" spans="1:6" ht="20.100000000000001" customHeight="1">
      <c r="A32" s="13" t="s">
        <v>30</v>
      </c>
      <c r="B32" s="8">
        <v>46</v>
      </c>
      <c r="C32" s="9">
        <v>50</v>
      </c>
      <c r="D32" s="13" t="s">
        <v>59</v>
      </c>
      <c r="E32" s="14"/>
      <c r="F32" s="12"/>
    </row>
    <row r="33" spans="1:6" ht="20.100000000000001" customHeight="1">
      <c r="A33" s="13" t="s">
        <v>70</v>
      </c>
      <c r="B33" s="8"/>
      <c r="C33" s="9"/>
      <c r="D33" s="13" t="s">
        <v>59</v>
      </c>
      <c r="E33" s="14"/>
      <c r="F33" s="12"/>
    </row>
    <row r="34" spans="1:6" ht="20.100000000000001" customHeight="1">
      <c r="A34" s="13" t="s">
        <v>31</v>
      </c>
      <c r="B34" s="8">
        <v>1535</v>
      </c>
      <c r="C34" s="9">
        <v>1306</v>
      </c>
      <c r="D34" s="13" t="s">
        <v>59</v>
      </c>
      <c r="E34" s="14"/>
      <c r="F34" s="12"/>
    </row>
    <row r="35" spans="1:6" ht="20.100000000000001" customHeight="1">
      <c r="A35" s="27" t="s">
        <v>71</v>
      </c>
      <c r="B35" s="8"/>
      <c r="C35" s="9"/>
      <c r="D35" s="13" t="s">
        <v>59</v>
      </c>
      <c r="E35" s="14"/>
      <c r="F35" s="12"/>
    </row>
    <row r="36" spans="1:6" ht="20.100000000000001" customHeight="1">
      <c r="A36" s="27" t="s">
        <v>72</v>
      </c>
      <c r="B36" s="8"/>
      <c r="C36" s="9"/>
      <c r="D36" s="13" t="s">
        <v>59</v>
      </c>
      <c r="E36" s="14"/>
      <c r="F36" s="12"/>
    </row>
    <row r="37" spans="1:6" ht="20.100000000000001" customHeight="1">
      <c r="A37" s="27" t="s">
        <v>73</v>
      </c>
      <c r="B37" s="8"/>
      <c r="C37" s="9"/>
      <c r="D37" s="13" t="s">
        <v>59</v>
      </c>
      <c r="E37" s="14"/>
      <c r="F37" s="12"/>
    </row>
    <row r="38" spans="1:6" ht="20.100000000000001" customHeight="1">
      <c r="A38" s="27" t="s">
        <v>74</v>
      </c>
      <c r="B38" s="8"/>
      <c r="C38" s="9">
        <v>974</v>
      </c>
      <c r="D38" s="13" t="s">
        <v>59</v>
      </c>
      <c r="E38" s="14"/>
      <c r="F38" s="12"/>
    </row>
    <row r="39" spans="1:6" ht="20.100000000000001" customHeight="1">
      <c r="A39" s="27" t="s">
        <v>75</v>
      </c>
      <c r="B39" s="8"/>
      <c r="C39" s="9">
        <v>2102</v>
      </c>
      <c r="D39" s="10" t="s">
        <v>59</v>
      </c>
      <c r="E39" s="11"/>
      <c r="F39" s="12"/>
    </row>
    <row r="40" spans="1:6" ht="20.100000000000001" customHeight="1">
      <c r="A40" s="27" t="s">
        <v>76</v>
      </c>
      <c r="B40" s="8"/>
      <c r="C40" s="9"/>
      <c r="D40" s="10" t="s">
        <v>59</v>
      </c>
      <c r="E40" s="11"/>
      <c r="F40" s="12"/>
    </row>
    <row r="41" spans="1:6" ht="20.100000000000001" customHeight="1">
      <c r="A41" s="27" t="s">
        <v>77</v>
      </c>
      <c r="B41" s="8"/>
      <c r="C41" s="9"/>
      <c r="D41" s="10" t="s">
        <v>59</v>
      </c>
      <c r="E41" s="11"/>
      <c r="F41" s="12"/>
    </row>
    <row r="42" spans="1:6" ht="20.100000000000001" customHeight="1">
      <c r="A42" s="27" t="s">
        <v>78</v>
      </c>
      <c r="B42" s="8"/>
      <c r="C42" s="9">
        <v>4458</v>
      </c>
      <c r="D42" s="10" t="s">
        <v>59</v>
      </c>
      <c r="E42" s="11"/>
      <c r="F42" s="12"/>
    </row>
    <row r="43" spans="1:6" ht="20.100000000000001" customHeight="1">
      <c r="A43" s="27" t="s">
        <v>79</v>
      </c>
      <c r="B43" s="8"/>
      <c r="C43" s="9">
        <v>2708</v>
      </c>
      <c r="D43" s="10" t="s">
        <v>59</v>
      </c>
      <c r="E43" s="11"/>
      <c r="F43" s="12"/>
    </row>
    <row r="44" spans="1:6" ht="20.100000000000001" customHeight="1">
      <c r="A44" s="13" t="s">
        <v>32</v>
      </c>
      <c r="B44" s="12">
        <f>SUM(B45:B64)</f>
        <v>82017</v>
      </c>
      <c r="C44" s="12">
        <f>SUM(C45:C64)</f>
        <v>16990</v>
      </c>
      <c r="D44" s="13" t="s">
        <v>59</v>
      </c>
      <c r="E44" s="14"/>
      <c r="F44" s="12"/>
    </row>
    <row r="45" spans="1:6" ht="20.100000000000001" customHeight="1">
      <c r="A45" s="13" t="s">
        <v>33</v>
      </c>
      <c r="B45" s="8">
        <v>276</v>
      </c>
      <c r="C45" s="9">
        <v>166</v>
      </c>
      <c r="D45" s="13" t="s">
        <v>59</v>
      </c>
      <c r="E45" s="14"/>
      <c r="F45" s="12"/>
    </row>
    <row r="46" spans="1:6" ht="20.100000000000001" customHeight="1">
      <c r="A46" s="13" t="s">
        <v>80</v>
      </c>
      <c r="B46" s="8"/>
      <c r="C46" s="9"/>
      <c r="D46" s="13"/>
      <c r="E46" s="14"/>
      <c r="F46" s="12"/>
    </row>
    <row r="47" spans="1:6" ht="20.100000000000001" customHeight="1">
      <c r="A47" s="13" t="s">
        <v>34</v>
      </c>
      <c r="B47" s="8"/>
      <c r="C47" s="9"/>
      <c r="D47" s="13"/>
      <c r="E47" s="14"/>
      <c r="F47" s="12"/>
    </row>
    <row r="48" spans="1:6" ht="20.100000000000001" customHeight="1">
      <c r="A48" s="13" t="s">
        <v>35</v>
      </c>
      <c r="B48" s="8">
        <v>48</v>
      </c>
      <c r="C48" s="9"/>
      <c r="D48" s="13"/>
      <c r="E48" s="11"/>
      <c r="F48" s="12"/>
    </row>
    <row r="49" spans="1:6" ht="20.100000000000001" customHeight="1">
      <c r="A49" s="13" t="s">
        <v>36</v>
      </c>
      <c r="B49" s="8">
        <v>2477</v>
      </c>
      <c r="C49" s="9">
        <v>582</v>
      </c>
      <c r="D49" s="13"/>
      <c r="E49" s="11"/>
      <c r="F49" s="12"/>
    </row>
    <row r="50" spans="1:6" ht="20.100000000000001" customHeight="1">
      <c r="A50" s="13" t="s">
        <v>37</v>
      </c>
      <c r="B50" s="8">
        <v>825</v>
      </c>
      <c r="C50" s="9">
        <v>83</v>
      </c>
      <c r="D50" s="13"/>
      <c r="E50" s="11"/>
      <c r="F50" s="12"/>
    </row>
    <row r="51" spans="1:6" ht="20.100000000000001" customHeight="1">
      <c r="A51" s="13" t="s">
        <v>81</v>
      </c>
      <c r="B51" s="8">
        <v>938</v>
      </c>
      <c r="C51" s="9">
        <v>776</v>
      </c>
      <c r="D51" s="13"/>
      <c r="E51" s="11"/>
      <c r="F51" s="12"/>
    </row>
    <row r="52" spans="1:6" ht="19.5" customHeight="1">
      <c r="A52" s="13" t="s">
        <v>38</v>
      </c>
      <c r="B52" s="8">
        <v>11115</v>
      </c>
      <c r="C52" s="9">
        <v>2953</v>
      </c>
      <c r="D52" s="13"/>
      <c r="E52" s="28"/>
      <c r="F52" s="29"/>
    </row>
    <row r="53" spans="1:6" s="30" customFormat="1" ht="20.100000000000001" customHeight="1">
      <c r="A53" s="13" t="s">
        <v>82</v>
      </c>
      <c r="B53" s="8">
        <v>7789</v>
      </c>
      <c r="C53" s="9">
        <v>557</v>
      </c>
      <c r="D53" s="13"/>
      <c r="E53" s="28"/>
      <c r="F53" s="29"/>
    </row>
    <row r="54" spans="1:6" ht="20.100000000000001" customHeight="1">
      <c r="A54" s="13" t="s">
        <v>39</v>
      </c>
      <c r="B54" s="8">
        <v>2989</v>
      </c>
      <c r="C54" s="9">
        <v>1885</v>
      </c>
      <c r="D54" s="13"/>
      <c r="E54" s="11"/>
      <c r="F54" s="12"/>
    </row>
    <row r="55" spans="1:6" ht="20.100000000000001" customHeight="1">
      <c r="A55" s="13" t="s">
        <v>40</v>
      </c>
      <c r="B55" s="8">
        <v>932</v>
      </c>
      <c r="C55" s="9"/>
      <c r="D55" s="13"/>
      <c r="E55" s="11"/>
      <c r="F55" s="12"/>
    </row>
    <row r="56" spans="1:6" ht="20.100000000000001" customHeight="1">
      <c r="A56" s="13" t="s">
        <v>41</v>
      </c>
      <c r="B56" s="8">
        <v>31370</v>
      </c>
      <c r="C56" s="9">
        <v>7896</v>
      </c>
      <c r="D56" s="13"/>
      <c r="E56" s="11"/>
      <c r="F56" s="12"/>
    </row>
    <row r="57" spans="1:6" ht="20.100000000000001" customHeight="1">
      <c r="A57" s="13" t="s">
        <v>42</v>
      </c>
      <c r="B57" s="8">
        <v>8152</v>
      </c>
      <c r="C57" s="9">
        <v>2092</v>
      </c>
      <c r="D57" s="13"/>
      <c r="E57" s="11"/>
      <c r="F57" s="12"/>
    </row>
    <row r="58" spans="1:6" ht="20.100000000000001" customHeight="1">
      <c r="A58" s="13" t="s">
        <v>43</v>
      </c>
      <c r="B58" s="8">
        <v>455</v>
      </c>
      <c r="C58" s="9"/>
      <c r="D58" s="13"/>
      <c r="E58" s="11"/>
      <c r="F58" s="12"/>
    </row>
    <row r="59" spans="1:6" ht="20.100000000000001" customHeight="1">
      <c r="A59" s="13" t="s">
        <v>44</v>
      </c>
      <c r="B59" s="8">
        <v>573</v>
      </c>
      <c r="C59" s="9"/>
      <c r="D59" s="13"/>
      <c r="E59" s="11"/>
      <c r="F59" s="12"/>
    </row>
    <row r="60" spans="1:6" ht="20.100000000000001" customHeight="1">
      <c r="A60" s="13" t="s">
        <v>45</v>
      </c>
      <c r="B60" s="8">
        <v>310</v>
      </c>
      <c r="C60" s="9"/>
      <c r="D60" s="13"/>
      <c r="E60" s="11"/>
      <c r="F60" s="12"/>
    </row>
    <row r="61" spans="1:6" ht="20.100000000000001" customHeight="1">
      <c r="A61" s="13" t="s">
        <v>83</v>
      </c>
      <c r="B61" s="8">
        <v>2239</v>
      </c>
      <c r="C61" s="9"/>
      <c r="D61" s="13"/>
      <c r="E61" s="11"/>
      <c r="F61" s="12"/>
    </row>
    <row r="62" spans="1:6" ht="20.100000000000001" customHeight="1">
      <c r="A62" s="13" t="s">
        <v>46</v>
      </c>
      <c r="B62" s="8">
        <v>11422</v>
      </c>
      <c r="C62" s="9"/>
      <c r="D62" s="13"/>
      <c r="E62" s="11"/>
      <c r="F62" s="12"/>
    </row>
    <row r="63" spans="1:6" ht="20.100000000000001" customHeight="1">
      <c r="A63" s="13" t="s">
        <v>47</v>
      </c>
      <c r="B63" s="8">
        <v>7</v>
      </c>
      <c r="C63" s="9"/>
      <c r="D63" s="13"/>
      <c r="E63" s="11"/>
      <c r="F63" s="12"/>
    </row>
    <row r="64" spans="1:6" ht="20.100000000000001" customHeight="1">
      <c r="A64" s="31" t="s">
        <v>84</v>
      </c>
      <c r="B64" s="8">
        <v>100</v>
      </c>
      <c r="C64" s="9"/>
      <c r="D64" s="17"/>
      <c r="E64" s="11"/>
      <c r="F64" s="12"/>
    </row>
    <row r="65" spans="1:6" ht="20.100000000000001" customHeight="1">
      <c r="A65" s="31"/>
      <c r="B65" s="11"/>
      <c r="C65" s="18"/>
      <c r="D65" s="17"/>
      <c r="E65" s="19"/>
      <c r="F65" s="12"/>
    </row>
    <row r="66" spans="1:6" ht="20.100000000000001" customHeight="1">
      <c r="A66" s="31"/>
      <c r="B66" s="20"/>
      <c r="C66" s="12"/>
      <c r="D66" s="17"/>
      <c r="E66" s="20"/>
      <c r="F66" s="12"/>
    </row>
    <row r="67" spans="1:6" ht="20.100000000000001" customHeight="1">
      <c r="A67" s="22" t="s">
        <v>48</v>
      </c>
      <c r="B67" s="8">
        <v>385</v>
      </c>
      <c r="C67" s="9">
        <v>788</v>
      </c>
      <c r="D67" s="13" t="s">
        <v>59</v>
      </c>
      <c r="E67" s="21"/>
      <c r="F67" s="21"/>
    </row>
    <row r="68" spans="1:6" ht="20.100000000000001" customHeight="1">
      <c r="A68" s="22" t="s">
        <v>50</v>
      </c>
      <c r="B68" s="21">
        <f>SUM(B69:B71)</f>
        <v>8473</v>
      </c>
      <c r="C68" s="21">
        <f>SUM(C69:C71)</f>
        <v>0</v>
      </c>
      <c r="D68" s="32" t="s">
        <v>49</v>
      </c>
      <c r="E68" s="8"/>
      <c r="F68" s="9"/>
    </row>
    <row r="69" spans="1:6" ht="20.100000000000001" customHeight="1">
      <c r="A69" s="22" t="s">
        <v>85</v>
      </c>
      <c r="B69" s="8">
        <v>1252</v>
      </c>
      <c r="C69" s="9"/>
      <c r="D69" s="10" t="s">
        <v>51</v>
      </c>
      <c r="E69" s="8">
        <v>788</v>
      </c>
      <c r="F69" s="9"/>
    </row>
    <row r="70" spans="1:6" ht="20.100000000000001" customHeight="1">
      <c r="A70" s="22" t="s">
        <v>86</v>
      </c>
      <c r="B70" s="8"/>
      <c r="C70" s="9"/>
      <c r="D70" s="33" t="s">
        <v>61</v>
      </c>
      <c r="E70" s="8">
        <v>398</v>
      </c>
      <c r="F70" s="9">
        <v>8135</v>
      </c>
    </row>
    <row r="71" spans="1:6" ht="20.100000000000001" customHeight="1">
      <c r="A71" s="22" t="s">
        <v>87</v>
      </c>
      <c r="B71" s="8">
        <v>7221</v>
      </c>
      <c r="C71" s="9">
        <v>0</v>
      </c>
      <c r="D71" s="33" t="s">
        <v>63</v>
      </c>
      <c r="E71" s="8"/>
      <c r="F71" s="9">
        <v>0</v>
      </c>
    </row>
    <row r="72" spans="1:6" ht="20.100000000000001" customHeight="1">
      <c r="A72" s="33" t="s">
        <v>62</v>
      </c>
      <c r="B72" s="8"/>
      <c r="C72" s="9"/>
      <c r="D72" s="22" t="s">
        <v>52</v>
      </c>
      <c r="E72" s="8">
        <v>0</v>
      </c>
      <c r="F72" s="9"/>
    </row>
    <row r="73" spans="1:6" ht="20.100000000000001" customHeight="1">
      <c r="A73" s="22" t="s">
        <v>64</v>
      </c>
      <c r="B73" s="8">
        <v>33000</v>
      </c>
      <c r="C73" s="9">
        <v>8135</v>
      </c>
      <c r="D73" s="34" t="s">
        <v>88</v>
      </c>
      <c r="E73" s="8"/>
      <c r="F73" s="9"/>
    </row>
    <row r="74" spans="1:6" ht="20.100000000000001" customHeight="1">
      <c r="A74" s="22" t="s">
        <v>53</v>
      </c>
      <c r="B74" s="8"/>
      <c r="C74" s="9"/>
      <c r="D74" s="34" t="s">
        <v>89</v>
      </c>
      <c r="E74" s="8"/>
      <c r="F74" s="9"/>
    </row>
    <row r="75" spans="1:6" ht="19.2" customHeight="1">
      <c r="A75" s="35" t="s">
        <v>90</v>
      </c>
      <c r="B75" s="8"/>
      <c r="C75" s="9"/>
      <c r="D75" s="22"/>
      <c r="E75" s="21"/>
      <c r="F75" s="21"/>
    </row>
    <row r="76" spans="1:6">
      <c r="A76" s="36" t="s">
        <v>54</v>
      </c>
      <c r="B76" s="21">
        <f>B5+B6</f>
        <v>285230</v>
      </c>
      <c r="C76" s="21">
        <f>C5+C6</f>
        <v>178299</v>
      </c>
      <c r="D76" s="36" t="s">
        <v>55</v>
      </c>
      <c r="E76" s="21">
        <f>E5+E6</f>
        <v>285230</v>
      </c>
      <c r="F76" s="21">
        <f>F5+F6</f>
        <v>178299</v>
      </c>
    </row>
    <row r="77" spans="1:6">
      <c r="D77" s="23"/>
    </row>
    <row r="78" spans="1:6">
      <c r="D78" s="23"/>
    </row>
    <row r="79" spans="1:6">
      <c r="D79" s="23"/>
    </row>
    <row r="80" spans="1:6">
      <c r="D80" s="23"/>
    </row>
    <row r="81" spans="4:4">
      <c r="D81" s="23"/>
    </row>
    <row r="82" spans="4:4">
      <c r="D82" s="23"/>
    </row>
    <row r="83" spans="4:4">
      <c r="D83" s="23"/>
    </row>
    <row r="84" spans="4:4">
      <c r="D84" s="23"/>
    </row>
    <row r="85" spans="4:4">
      <c r="D85" s="23"/>
    </row>
    <row r="86" spans="4:4">
      <c r="D86" s="23"/>
    </row>
    <row r="87" spans="4:4">
      <c r="D87" s="23"/>
    </row>
    <row r="88" spans="4:4">
      <c r="D88" s="23"/>
    </row>
    <row r="89" spans="4:4">
      <c r="D89" s="23"/>
    </row>
    <row r="90" spans="4:4">
      <c r="D90" s="23"/>
    </row>
    <row r="91" spans="4:4">
      <c r="D91" s="23"/>
    </row>
    <row r="92" spans="4:4">
      <c r="D92" s="23"/>
    </row>
  </sheetData>
  <protectedRanges>
    <protectedRange password="CC35" sqref="B35:B43" name="区域1" securityDescriptor=""/>
  </protectedRanges>
  <mergeCells count="3">
    <mergeCell ref="A1:F1"/>
    <mergeCell ref="A3:C3"/>
    <mergeCell ref="D3:F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2019-06-12T08:37:30Z</dcterms:modified>
</cp:coreProperties>
</file>