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2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31" i="2"/>
  <c r="D31" s="1"/>
  <c r="D30"/>
  <c r="C30"/>
  <c r="C29"/>
  <c r="D29" s="1"/>
  <c r="C28"/>
  <c r="D28" s="1"/>
  <c r="C27"/>
  <c r="D27" s="1"/>
  <c r="C26"/>
  <c r="D26" s="1"/>
  <c r="C25"/>
  <c r="D25" s="1"/>
  <c r="C24"/>
  <c r="D24" s="1"/>
  <c r="B24"/>
  <c r="B23" s="1"/>
  <c r="B33" s="1"/>
  <c r="C23"/>
  <c r="C22"/>
  <c r="B22"/>
  <c r="D21"/>
  <c r="C21"/>
  <c r="C20"/>
  <c r="D20" s="1"/>
  <c r="D19"/>
  <c r="C19"/>
  <c r="C18"/>
  <c r="D18" s="1"/>
  <c r="C17"/>
  <c r="D17" s="1"/>
  <c r="C16"/>
  <c r="D16" s="1"/>
  <c r="D15"/>
  <c r="C15"/>
  <c r="D14"/>
  <c r="C14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D22" l="1"/>
  <c r="B34"/>
  <c r="D23"/>
  <c r="C33"/>
  <c r="D33" l="1"/>
  <c r="C34" l="1"/>
</calcChain>
</file>

<file path=xl/comments1.xml><?xml version="1.0" encoding="utf-8"?>
<comments xmlns="http://schemas.openxmlformats.org/spreadsheetml/2006/main">
  <authors>
    <author>作者</author>
  </authors>
  <commentList>
    <comment ref="A3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收入总计应等于支出总计</t>
        </r>
      </text>
    </comment>
  </commentList>
</comments>
</file>

<file path=xl/sharedStrings.xml><?xml version="1.0" encoding="utf-8"?>
<sst xmlns="http://schemas.openxmlformats.org/spreadsheetml/2006/main" count="36" uniqueCount="36">
  <si>
    <t>上年决算（执行)数</t>
  </si>
  <si>
    <t>预算数</t>
  </si>
  <si>
    <t>预算数为决算（执行）数%</t>
  </si>
  <si>
    <t>一、农网还贷资金收入</t>
  </si>
  <si>
    <t>二、海南省高等级公路车辆通行附加费收入</t>
  </si>
  <si>
    <t>三、港口建设费收入</t>
  </si>
  <si>
    <t>收入合计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</si>
  <si>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</si>
  <si>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</si>
  <si>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</si>
  <si>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</si>
  <si>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</si>
  <si>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</si>
  <si>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</si>
  <si>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</si>
  <si>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</si>
  <si>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</si>
  <si>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</si>
  <si>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</si>
  <si>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</si>
  <si>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</si>
  <si>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单位：万元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</si>
  <si>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</si>
  <si>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</si>
  <si>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</si>
  <si>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</si>
  <si>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</si>
  <si>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</si>
  <si>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</si>
  <si>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</si>
  <si>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</si>
  <si>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</si>
  <si>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</si>
  <si>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</si>
  <si>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校验行</t>
  </si>
  <si>
    <t>2019年政府性基金预算预算收入表（预算）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</si>
</sst>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</xf>
    <xf numFmtId="3" fontId="7" fillId="0" borderId="4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0" fontId="0" fillId="0" borderId="4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distributed" vertical="center"/>
    </xf>
    <xf numFmtId="0" fontId="0" fillId="0" borderId="4" xfId="0" applyFont="1" applyFill="1" applyBorder="1" applyAlignment="1" applyProtection="1">
      <alignment vertical="center"/>
      <protection locked="0"/>
    </xf>
    <xf numFmtId="1" fontId="7" fillId="0" borderId="4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110;&#28487;&#30340;&#25991;&#26723;\&#24180;&#21021;&#39044;&#31639;\2019&#24180;\21&#36890;&#21270;&#21439;2019&#24180;&#22320;&#26041;&#36130;&#25919;&#39044;&#31639;&#34920;(20190310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（新）"/>
      <sheetName val="表二（旧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B10">
            <v>104</v>
          </cell>
        </row>
        <row r="11">
          <cell r="B11">
            <v>4050</v>
          </cell>
        </row>
        <row r="12">
          <cell r="B12">
            <v>30000</v>
          </cell>
        </row>
        <row r="19">
          <cell r="B19">
            <v>0</v>
          </cell>
        </row>
        <row r="24">
          <cell r="B24">
            <v>0</v>
          </cell>
        </row>
        <row r="207">
          <cell r="B207">
            <v>34154</v>
          </cell>
        </row>
        <row r="208">
          <cell r="B208">
            <v>3438</v>
          </cell>
        </row>
        <row r="209">
          <cell r="B209">
            <v>0</v>
          </cell>
        </row>
        <row r="212">
          <cell r="B212">
            <v>3438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A22" sqref="A22:XFD59"/>
    </sheetView>
  </sheetViews>
  <sheetFormatPr defaultColWidth="10" defaultRowHeight="14.4"/>
  <cols>
    <col min="1" max="1" width="47.33203125" style="2" customWidth="1"/>
    <col min="2" max="2" width="13.33203125" style="2" customWidth="1"/>
    <col min="3" max="3" width="11.6640625" style="2" customWidth="1"/>
    <col min="4" max="4" width="15.44140625" style="3" customWidth="1"/>
    <col min="5" max="16384" width="10" style="2"/>
  </cols>
  <sheetData>
    <row r="1" spans="1:4" ht="18" customHeight="1">
      <c r="A1" s="4" t="s">
        <v>35</v>
      </c>
      <c r="B1" s="4"/>
      <c r="C1" s="4"/>
      <c r="D1" s="5"/>
    </row>
    <row r="2" spans="1:4" ht="18" customHeight="1">
      <c r="A2" s="1"/>
      <c r="D2" s="6" t="s">
        <v>21</v>
      </c>
    </row>
    <row r="3" spans="1:4" ht="31.5" customHeight="1">
      <c r="A3" s="7" t="s">
        <v>22</v>
      </c>
      <c r="B3" s="8"/>
      <c r="C3" s="8"/>
      <c r="D3" s="9"/>
    </row>
    <row r="4" spans="1:4" ht="35.25" customHeight="1">
      <c r="A4" s="10" t="s">
        <v>23</v>
      </c>
      <c r="B4" s="11" t="s">
        <v>0</v>
      </c>
      <c r="C4" s="10" t="s">
        <v>1</v>
      </c>
      <c r="D4" s="12" t="s">
        <v>2</v>
      </c>
    </row>
    <row r="5" spans="1:4" ht="20.100000000000001" customHeight="1">
      <c r="A5" s="15" t="s">
        <v>3</v>
      </c>
      <c r="B5" s="21"/>
      <c r="C5" s="13">
        <f>[1]表九!B6</f>
        <v>0</v>
      </c>
      <c r="D5" s="14" t="e">
        <f>C5/B5*100</f>
        <v>#DIV/0!</v>
      </c>
    </row>
    <row r="6" spans="1:4" ht="20.100000000000001" customHeight="1">
      <c r="A6" s="15" t="s">
        <v>4</v>
      </c>
      <c r="B6" s="21"/>
      <c r="C6" s="13">
        <f>[1]表九!B7</f>
        <v>0</v>
      </c>
      <c r="D6" s="14" t="e">
        <f t="shared" ref="D6:D21" si="0">C6/B6*100</f>
        <v>#DIV/0!</v>
      </c>
    </row>
    <row r="7" spans="1:4" ht="20.100000000000001" customHeight="1">
      <c r="A7" s="15" t="s">
        <v>5</v>
      </c>
      <c r="B7" s="21"/>
      <c r="C7" s="13">
        <f>[1]表九!B8</f>
        <v>0</v>
      </c>
      <c r="D7" s="14" t="e">
        <f t="shared" si="0"/>
        <v>#DIV/0!</v>
      </c>
    </row>
    <row r="8" spans="1:4" ht="20.100000000000001" customHeight="1">
      <c r="A8" s="22" t="s">
        <v>7</v>
      </c>
      <c r="B8" s="21"/>
      <c r="C8" s="13">
        <f>[1]表九!B9</f>
        <v>0</v>
      </c>
      <c r="D8" s="14" t="e">
        <f t="shared" si="0"/>
        <v>#DIV/0!</v>
      </c>
    </row>
    <row r="9" spans="1:4" ht="20.100000000000001" customHeight="1">
      <c r="A9" s="15" t="s">
        <v>8</v>
      </c>
      <c r="B9" s="21">
        <v>655</v>
      </c>
      <c r="C9" s="13">
        <f>[1]表九!B10</f>
        <v>104</v>
      </c>
      <c r="D9" s="14">
        <f t="shared" si="0"/>
        <v>15.877862595419847</v>
      </c>
    </row>
    <row r="10" spans="1:4" ht="20.100000000000001" customHeight="1">
      <c r="A10" s="15" t="s">
        <v>9</v>
      </c>
      <c r="B10" s="21">
        <v>100</v>
      </c>
      <c r="C10" s="13">
        <f>[1]表九!B11</f>
        <v>4050</v>
      </c>
      <c r="D10" s="14">
        <f t="shared" si="0"/>
        <v>4050</v>
      </c>
    </row>
    <row r="11" spans="1:4" ht="20.100000000000001" customHeight="1">
      <c r="A11" s="15" t="s">
        <v>10</v>
      </c>
      <c r="B11" s="21">
        <v>18845</v>
      </c>
      <c r="C11" s="13">
        <f>[1]表九!B12</f>
        <v>30000</v>
      </c>
      <c r="D11" s="14">
        <f t="shared" si="0"/>
        <v>159.19342000530645</v>
      </c>
    </row>
    <row r="12" spans="1:4" ht="20.100000000000001" customHeight="1">
      <c r="A12" s="15" t="s">
        <v>11</v>
      </c>
      <c r="B12" s="21"/>
      <c r="C12" s="13">
        <f>[1]表九!B18</f>
        <v>0</v>
      </c>
      <c r="D12" s="14" t="e">
        <f t="shared" si="0"/>
        <v>#DIV/0!</v>
      </c>
    </row>
    <row r="13" spans="1:4" ht="20.100000000000001" customHeight="1">
      <c r="A13" s="15" t="s">
        <v>12</v>
      </c>
      <c r="B13" s="21"/>
      <c r="C13" s="13">
        <f>[1]表九!B19</f>
        <v>0</v>
      </c>
      <c r="D13" s="14" t="e">
        <f t="shared" si="0"/>
        <v>#DIV/0!</v>
      </c>
    </row>
    <row r="14" spans="1:4" ht="20.100000000000001" customHeight="1">
      <c r="A14" s="15" t="s">
        <v>13</v>
      </c>
      <c r="B14" s="21">
        <v>13</v>
      </c>
      <c r="C14" s="13">
        <f>[1]表九!B22</f>
        <v>0</v>
      </c>
      <c r="D14" s="14">
        <f t="shared" si="0"/>
        <v>0</v>
      </c>
    </row>
    <row r="15" spans="1:4" ht="20.100000000000001" customHeight="1">
      <c r="A15" s="15" t="s">
        <v>14</v>
      </c>
      <c r="B15" s="21"/>
      <c r="C15" s="13">
        <f>[1]表九!B23</f>
        <v>0</v>
      </c>
      <c r="D15" s="14" t="e">
        <f t="shared" si="0"/>
        <v>#DIV/0!</v>
      </c>
    </row>
    <row r="16" spans="1:4" ht="20.100000000000001" customHeight="1">
      <c r="A16" s="15" t="s">
        <v>15</v>
      </c>
      <c r="B16" s="21"/>
      <c r="C16" s="13">
        <f>[1]表九!B24</f>
        <v>0</v>
      </c>
      <c r="D16" s="14" t="e">
        <f t="shared" si="0"/>
        <v>#DIV/0!</v>
      </c>
    </row>
    <row r="17" spans="1:4" ht="20.100000000000001" customHeight="1">
      <c r="A17" s="15" t="s">
        <v>16</v>
      </c>
      <c r="B17" s="21"/>
      <c r="C17" s="13">
        <f>[1]表九!B28</f>
        <v>0</v>
      </c>
      <c r="D17" s="14" t="e">
        <f t="shared" si="0"/>
        <v>#DIV/0!</v>
      </c>
    </row>
    <row r="18" spans="1:4" ht="20.100000000000001" customHeight="1">
      <c r="A18" s="15" t="s">
        <v>17</v>
      </c>
      <c r="B18" s="21"/>
      <c r="C18" s="13">
        <f>[1]表九!B29</f>
        <v>0</v>
      </c>
      <c r="D18" s="14" t="e">
        <f t="shared" si="0"/>
        <v>#DIV/0!</v>
      </c>
    </row>
    <row r="19" spans="1:4" ht="20.100000000000001" customHeight="1">
      <c r="A19" s="15" t="s">
        <v>18</v>
      </c>
      <c r="B19" s="21"/>
      <c r="C19" s="13">
        <f>[1]表九!B30</f>
        <v>0</v>
      </c>
      <c r="D19" s="14" t="e">
        <f t="shared" si="0"/>
        <v>#DIV/0!</v>
      </c>
    </row>
    <row r="20" spans="1:4" ht="20.100000000000001" customHeight="1">
      <c r="A20" s="15" t="s">
        <v>19</v>
      </c>
      <c r="B20" s="21">
        <v>54</v>
      </c>
      <c r="C20" s="13">
        <f>[1]表九!B31</f>
        <v>0</v>
      </c>
      <c r="D20" s="14">
        <f t="shared" si="0"/>
        <v>0</v>
      </c>
    </row>
    <row r="21" spans="1:4" ht="20.100000000000001" customHeight="1">
      <c r="A21" s="15" t="s">
        <v>20</v>
      </c>
      <c r="B21" s="21"/>
      <c r="C21" s="13">
        <f>[1]表九!B32</f>
        <v>0</v>
      </c>
      <c r="D21" s="14" t="e">
        <f t="shared" si="0"/>
        <v>#DIV/0!</v>
      </c>
    </row>
    <row r="22" spans="1:4" ht="20.100000000000001" customHeight="1">
      <c r="A22" s="18" t="s">
        <v>6</v>
      </c>
      <c r="B22" s="17">
        <f>SUM(B5:B21)</f>
        <v>19667</v>
      </c>
      <c r="C22" s="17">
        <f>[1]表九!B207</f>
        <v>34154</v>
      </c>
      <c r="D22" s="16">
        <f t="shared" ref="D22:D31" si="1">C22/B22*100</f>
        <v>173.66146336502771</v>
      </c>
    </row>
    <row r="23" spans="1:4" ht="20.100000000000001" customHeight="1">
      <c r="A23" s="23" t="s">
        <v>24</v>
      </c>
      <c r="B23" s="17">
        <f>B24+B27+B28+B30+B31</f>
        <v>8265</v>
      </c>
      <c r="C23" s="17">
        <f>[1]表九!B208</f>
        <v>3438</v>
      </c>
      <c r="D23" s="16">
        <f t="shared" si="1"/>
        <v>41.597096188747727</v>
      </c>
    </row>
    <row r="24" spans="1:4" ht="20.100000000000001" customHeight="1">
      <c r="A24" s="13" t="s">
        <v>25</v>
      </c>
      <c r="B24" s="17">
        <f>B25+B26</f>
        <v>2174</v>
      </c>
      <c r="C24" s="17">
        <f>[1]表九!B209</f>
        <v>0</v>
      </c>
      <c r="D24" s="16">
        <f t="shared" si="1"/>
        <v>0</v>
      </c>
    </row>
    <row r="25" spans="1:4" ht="20.100000000000001" customHeight="1">
      <c r="A25" s="13" t="s">
        <v>26</v>
      </c>
      <c r="B25" s="19">
        <v>2174</v>
      </c>
      <c r="C25" s="17">
        <f>[1]表九!B210</f>
        <v>0</v>
      </c>
      <c r="D25" s="16">
        <f t="shared" si="1"/>
        <v>0</v>
      </c>
    </row>
    <row r="26" spans="1:4" ht="20.100000000000001" customHeight="1">
      <c r="A26" s="13" t="s">
        <v>27</v>
      </c>
      <c r="B26" s="19">
        <v>0</v>
      </c>
      <c r="C26" s="17">
        <f>[1]表九!B211</f>
        <v>0</v>
      </c>
      <c r="D26" s="16" t="e">
        <f t="shared" si="1"/>
        <v>#DIV/0!</v>
      </c>
    </row>
    <row r="27" spans="1:4" ht="20.100000000000001" customHeight="1">
      <c r="A27" s="13" t="s">
        <v>28</v>
      </c>
      <c r="B27" s="19">
        <v>6091</v>
      </c>
      <c r="C27" s="17">
        <f>[1]表九!B212</f>
        <v>3438</v>
      </c>
      <c r="D27" s="16">
        <f t="shared" si="1"/>
        <v>56.443933672631751</v>
      </c>
    </row>
    <row r="28" spans="1:4" ht="20.100000000000001" customHeight="1">
      <c r="A28" s="13" t="s">
        <v>29</v>
      </c>
      <c r="B28" s="19"/>
      <c r="C28" s="17">
        <f>[1]表九!B213</f>
        <v>0</v>
      </c>
      <c r="D28" s="16" t="e">
        <f t="shared" si="1"/>
        <v>#DIV/0!</v>
      </c>
    </row>
    <row r="29" spans="1:4" ht="20.100000000000001" customHeight="1">
      <c r="A29" s="13" t="s">
        <v>30</v>
      </c>
      <c r="B29" s="19"/>
      <c r="C29" s="17">
        <f>[1]表九!B214</f>
        <v>0</v>
      </c>
      <c r="D29" s="16" t="e">
        <f t="shared" si="1"/>
        <v>#DIV/0!</v>
      </c>
    </row>
    <row r="30" spans="1:4" ht="20.100000000000001" customHeight="1">
      <c r="A30" s="20" t="s">
        <v>31</v>
      </c>
      <c r="B30" s="19"/>
      <c r="C30" s="17">
        <f>[1]表九!B215</f>
        <v>0</v>
      </c>
      <c r="D30" s="16" t="e">
        <f t="shared" si="1"/>
        <v>#DIV/0!</v>
      </c>
    </row>
    <row r="31" spans="1:4" ht="20.100000000000001" customHeight="1">
      <c r="A31" s="20" t="s">
        <v>32</v>
      </c>
      <c r="B31" s="19"/>
      <c r="C31" s="17">
        <f>[1]表九!B216</f>
        <v>0</v>
      </c>
      <c r="D31" s="16" t="e">
        <f t="shared" si="1"/>
        <v>#DIV/0!</v>
      </c>
    </row>
    <row r="32" spans="1:4" ht="20.100000000000001" customHeight="1">
      <c r="A32" s="20"/>
      <c r="B32" s="17"/>
      <c r="C32" s="17"/>
      <c r="D32" s="16"/>
    </row>
    <row r="33" spans="1:4" ht="20.100000000000001" customHeight="1">
      <c r="A33" s="18" t="s">
        <v>33</v>
      </c>
      <c r="B33" s="17">
        <f>B22+B23</f>
        <v>27932</v>
      </c>
      <c r="C33" s="17">
        <f>C22+C23</f>
        <v>37592</v>
      </c>
      <c r="D33" s="16">
        <f>C33/B33*100</f>
        <v>134.58398968924533</v>
      </c>
    </row>
    <row r="34" spans="1:4" ht="20.100000000000001" customHeight="1">
      <c r="A34" s="17" t="s">
        <v>34</v>
      </c>
      <c r="B34" s="17" t="e">
        <f>B33-#REF!</f>
        <v>#REF!</v>
      </c>
      <c r="C34" s="17" t="e">
        <f>C33-#REF!</f>
        <v>#REF!</v>
      </c>
      <c r="D34" s="16"/>
    </row>
  </sheetData>
  <mergeCells count="2">
    <mergeCell ref="A1:D1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2019-06-12T02:14:32Z</dcterms:modified>
</cp:coreProperties>
</file>